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ごみ処理広域化推進室_共通\055 アドバイザリー\○業務\06公告関係\第1回入札関係書類に対する質問\参加資格以外に関する質問【5.29締切】\最終回答\"/>
    </mc:Choice>
  </mc:AlternateContent>
  <xr:revisionPtr revIDLastSave="0" documentId="13_ncr:1_{D0614C8A-E2D2-4EBE-A0A5-2A10D8FDDF93}" xr6:coauthVersionLast="47" xr6:coauthVersionMax="47" xr10:uidLastSave="{00000000-0000-0000-0000-000000000000}"/>
  <bookViews>
    <workbookView xWindow="-108" yWindow="-108" windowWidth="23256" windowHeight="12456" tabRatio="867" xr2:uid="{00000000-000D-0000-FFFF-FFFF00000000}"/>
  </bookViews>
  <sheets>
    <sheet name="表紙" sheetId="16" r:id="rId1"/>
    <sheet name="様式リスト" sheetId="15" r:id="rId2"/>
    <sheet name="様式第1-1号" sheetId="22" r:id="rId3"/>
    <sheet name="様式第1-2号" sheetId="68" r:id="rId4"/>
    <sheet name="様式第1-3号" sheetId="23" r:id="rId5"/>
    <sheet name="様式第4-2号" sheetId="24" r:id="rId6"/>
    <sheet name="様式7-6号添付資料1" sheetId="60" r:id="rId7"/>
    <sheet name="様式第7-8号添付資料1" sheetId="63" r:id="rId8"/>
    <sheet name="第7-8号添付資料2" sheetId="6" r:id="rId9"/>
    <sheet name="第7-8号添付資料2 (記入例)" sheetId="42" r:id="rId10"/>
    <sheet name="様式7-9号添付資料1" sheetId="75" r:id="rId11"/>
    <sheet name="第7-9号添付参考（排出係数）" sheetId="79" r:id="rId12"/>
    <sheet name="第7-10号添付資料1" sheetId="76" r:id="rId13"/>
    <sheet name="様式第8-1号" sheetId="80" r:id="rId14"/>
    <sheet name="様式第8-2号" sheetId="81" r:id="rId15"/>
    <sheet name="様式第8-3号" sheetId="82" r:id="rId16"/>
    <sheet name="様式第8-4号" sheetId="14" r:id="rId17"/>
    <sheet name="様式第8-5号" sheetId="19" r:id="rId18"/>
    <sheet name="様式第8-6号" sheetId="25" r:id="rId19"/>
    <sheet name="様式第8-7号" sheetId="27" r:id="rId20"/>
    <sheet name="様式第8-8号" sheetId="28" r:id="rId21"/>
    <sheet name="様式第8-9号" sheetId="53" r:id="rId22"/>
    <sheet name="様式第8-10号" sheetId="77" r:id="rId23"/>
    <sheet name="様式第8-11号" sheetId="31" r:id="rId24"/>
    <sheet name="様式第8-12号" sheetId="69" r:id="rId25"/>
    <sheet name="様式第8-13号" sheetId="70" r:id="rId26"/>
    <sheet name="様式第8-14号" sheetId="20" r:id="rId27"/>
    <sheet name="様式第8-15号" sheetId="21" r:id="rId28"/>
    <sheet name="様式第8-16号" sheetId="7" r:id="rId29"/>
    <sheet name="様式第8-17号" sheetId="8" r:id="rId30"/>
    <sheet name="様式第8-16号参考 (JV地元なし)" sheetId="83" r:id="rId31"/>
    <sheet name="様式第8-16号参考 (甲型JV)" sheetId="71" r:id="rId32"/>
    <sheet name="様式第8-16号参考 (乙型JV)" sheetId="85" r:id="rId33"/>
    <sheet name="様式第8-16号参考 (乙型JV(建設甲型JV))" sheetId="72" r:id="rId34"/>
    <sheet name="様式第8-17号参考 (運営)" sheetId="73" r:id="rId35"/>
  </sheets>
  <definedNames>
    <definedName name="_xlnm._FilterDatabase" localSheetId="23" hidden="1">'様式第8-11号'!$B$4:$AA$54</definedName>
    <definedName name="_xlnm._FilterDatabase" localSheetId="24" hidden="1">'様式第8-12号'!$B$4:$AA$54</definedName>
    <definedName name="_xlnm._FilterDatabase" localSheetId="25" hidden="1">'様式第8-13号'!$B$4:$AA$54</definedName>
    <definedName name="_xlnm._FilterDatabase" localSheetId="19" hidden="1">'様式第8-7号'!$C$4:$AB$52</definedName>
    <definedName name="_xlnm._FilterDatabase" localSheetId="20" hidden="1">'様式第8-8号'!$B$3:$Y$37</definedName>
    <definedName name="_xlnm._FilterDatabase" localSheetId="21" hidden="1">'様式第8-9号'!$B$3:$X$37</definedName>
    <definedName name="\A" localSheetId="12">#REF!</definedName>
    <definedName name="\A" localSheetId="9">#REF!</definedName>
    <definedName name="\A" localSheetId="11">#REF!</definedName>
    <definedName name="\A" localSheetId="6">#REF!</definedName>
    <definedName name="\A" localSheetId="10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7">#REF!</definedName>
    <definedName name="\A" localSheetId="22">#REF!</definedName>
    <definedName name="\A" localSheetId="27">#REF!</definedName>
    <definedName name="\A" localSheetId="30">#REF!</definedName>
    <definedName name="\A" localSheetId="33">#REF!</definedName>
    <definedName name="\A" localSheetId="32">#REF!</definedName>
    <definedName name="\A" localSheetId="31">#REF!</definedName>
    <definedName name="\A" localSheetId="34">#REF!</definedName>
    <definedName name="\A" localSheetId="14">#REF!</definedName>
    <definedName name="\A" localSheetId="17">#REF!</definedName>
    <definedName name="\A" localSheetId="21">#REF!</definedName>
    <definedName name="\A">#REF!</definedName>
    <definedName name="\B" localSheetId="12">#REF!</definedName>
    <definedName name="\B" localSheetId="9">#REF!</definedName>
    <definedName name="\B" localSheetId="11">#REF!</definedName>
    <definedName name="\B" localSheetId="6">#REF!</definedName>
    <definedName name="\B" localSheetId="10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7">#REF!</definedName>
    <definedName name="\B" localSheetId="22">#REF!</definedName>
    <definedName name="\B" localSheetId="27">#REF!</definedName>
    <definedName name="\B" localSheetId="30">#REF!</definedName>
    <definedName name="\B" localSheetId="33">#REF!</definedName>
    <definedName name="\B" localSheetId="32">#REF!</definedName>
    <definedName name="\B" localSheetId="31">#REF!</definedName>
    <definedName name="\B" localSheetId="34">#REF!</definedName>
    <definedName name="\B" localSheetId="14">#REF!</definedName>
    <definedName name="\B" localSheetId="17">#REF!</definedName>
    <definedName name="\B" localSheetId="21">#REF!</definedName>
    <definedName name="\B">#REF!</definedName>
    <definedName name="\C" localSheetId="12">#REF!</definedName>
    <definedName name="\C" localSheetId="9">#REF!</definedName>
    <definedName name="\C" localSheetId="11">#REF!</definedName>
    <definedName name="\C" localSheetId="6">#REF!</definedName>
    <definedName name="\C" localSheetId="10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7">#REF!</definedName>
    <definedName name="\C" localSheetId="22">#REF!</definedName>
    <definedName name="\C" localSheetId="27">#REF!</definedName>
    <definedName name="\C" localSheetId="30">#REF!</definedName>
    <definedName name="\C" localSheetId="33">#REF!</definedName>
    <definedName name="\C" localSheetId="32">#REF!</definedName>
    <definedName name="\C" localSheetId="31">#REF!</definedName>
    <definedName name="\C" localSheetId="34">#REF!</definedName>
    <definedName name="\C" localSheetId="14">#REF!</definedName>
    <definedName name="\C" localSheetId="17">#REF!</definedName>
    <definedName name="\C" localSheetId="21">#REF!</definedName>
    <definedName name="\C">#REF!</definedName>
    <definedName name="anscount" hidden="1">1</definedName>
    <definedName name="_xlnm.Database" localSheetId="12">#REF!</definedName>
    <definedName name="_xlnm.Database" localSheetId="9">#REF!</definedName>
    <definedName name="_xlnm.Database" localSheetId="11">#REF!</definedName>
    <definedName name="_xlnm.Database" localSheetId="6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22">#REF!</definedName>
    <definedName name="_xlnm.Database" localSheetId="27">#REF!</definedName>
    <definedName name="_xlnm.Database" localSheetId="30">#REF!</definedName>
    <definedName name="_xlnm.Database" localSheetId="33">#REF!</definedName>
    <definedName name="_xlnm.Database" localSheetId="32">#REF!</definedName>
    <definedName name="_xlnm.Database" localSheetId="31">#REF!</definedName>
    <definedName name="_xlnm.Database" localSheetId="34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>#REF!</definedName>
    <definedName name="_xlnm.Extract" localSheetId="12">#REF!</definedName>
    <definedName name="_xlnm.Extract" localSheetId="9">#REF!</definedName>
    <definedName name="_xlnm.Extract" localSheetId="11">#REF!</definedName>
    <definedName name="_xlnm.Extract" localSheetId="6">#REF!</definedName>
    <definedName name="_xlnm.Extract" localSheetId="10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7">#REF!</definedName>
    <definedName name="_xlnm.Extract" localSheetId="22">#REF!</definedName>
    <definedName name="_xlnm.Extract" localSheetId="27">#REF!</definedName>
    <definedName name="_xlnm.Extract" localSheetId="30">#REF!</definedName>
    <definedName name="_xlnm.Extract" localSheetId="33">#REF!</definedName>
    <definedName name="_xlnm.Extract" localSheetId="32">#REF!</definedName>
    <definedName name="_xlnm.Extract" localSheetId="31">#REF!</definedName>
    <definedName name="_xlnm.Extract" localSheetId="34">#REF!</definedName>
    <definedName name="_xlnm.Extract" localSheetId="14">#REF!</definedName>
    <definedName name="_xlnm.Extract" localSheetId="17">#REF!</definedName>
    <definedName name="_xlnm.Extract" localSheetId="21">#REF!</definedName>
    <definedName name="_xlnm.Extract">#REF!</definedName>
    <definedName name="_xlnm.Print_Area" localSheetId="12">'第7-10号添付資料1'!$B$2:$D$10</definedName>
    <definedName name="_xlnm.Print_Area" localSheetId="8">'第7-8号添付資料2'!$B$2:$R$52</definedName>
    <definedName name="_xlnm.Print_Area" localSheetId="9">'第7-8号添付資料2 (記入例)'!$B$2:$Q$26</definedName>
    <definedName name="_xlnm.Print_Area" localSheetId="11">'第7-9号添付参考（排出係数）'!$B$2:$G$45</definedName>
    <definedName name="_xlnm.Print_Area" localSheetId="6">'様式7-6号添付資料1'!$B$2:$I$62</definedName>
    <definedName name="_xlnm.Print_Area" localSheetId="10">'様式7-9号添付資料1'!$B$2:$G$22</definedName>
    <definedName name="_xlnm.Print_Area" localSheetId="1">様式リスト!$B$2:$D$30</definedName>
    <definedName name="_xlnm.Print_Area" localSheetId="2">'様式第1-1号'!$B$1:$K$25</definedName>
    <definedName name="_xlnm.Print_Area" localSheetId="3">'様式第1-2号'!$B$1:$K$25</definedName>
    <definedName name="_xlnm.Print_Area" localSheetId="4">'様式第1-3号'!$B$1:$K$25</definedName>
    <definedName name="_xlnm.Print_Area" localSheetId="5">'様式第4-2号'!$B$1:$K$25</definedName>
    <definedName name="_xlnm.Print_Area" localSheetId="7">'様式第7-8号添付資料1'!$B$2:$H$20</definedName>
    <definedName name="_xlnm.Print_Area" localSheetId="22">'様式第8-10号'!$B$2:$AI$52</definedName>
    <definedName name="_xlnm.Print_Area" localSheetId="23">'様式第8-11号'!$B$2:$Y$63</definedName>
    <definedName name="_xlnm.Print_Area" localSheetId="24">'様式第8-12号'!$B$2:$Y$62</definedName>
    <definedName name="_xlnm.Print_Area" localSheetId="25">'様式第8-13号'!$B$2:$Y$62</definedName>
    <definedName name="_xlnm.Print_Area" localSheetId="26">'様式第8-14号'!$B$2:$AE$52</definedName>
    <definedName name="_xlnm.Print_Area" localSheetId="27">'様式第8-15号'!$B$2:$AE$53</definedName>
    <definedName name="_xlnm.Print_Area" localSheetId="28">'様式第8-16号'!$B$2:$E$46</definedName>
    <definedName name="_xlnm.Print_Area" localSheetId="30">'様式第8-16号参考 (JV地元なし)'!$A$1:$T$35</definedName>
    <definedName name="_xlnm.Print_Area" localSheetId="33">'様式第8-16号参考 (乙型JV(建設甲型JV))'!$A$1:$U$35</definedName>
    <definedName name="_xlnm.Print_Area" localSheetId="32">'様式第8-16号参考 (乙型JV)'!$A$1:$U$35</definedName>
    <definedName name="_xlnm.Print_Area" localSheetId="31">'様式第8-16号参考 (甲型JV)'!$A$1:$Q$34</definedName>
    <definedName name="_xlnm.Print_Area" localSheetId="29">'様式第8-17号'!$B$2:$Z$43</definedName>
    <definedName name="_xlnm.Print_Area" localSheetId="34">'様式第8-17号参考 (運営)'!$A$1:$T$35</definedName>
    <definedName name="_xlnm.Print_Area" localSheetId="13">'様式第8-1号'!$B$1:$N$31</definedName>
    <definedName name="_xlnm.Print_Area" localSheetId="14">'様式第8-2号'!$B$1:$AB$41</definedName>
    <definedName name="_xlnm.Print_Area" localSheetId="15">'様式第8-3号'!$B$2:$P$42</definedName>
    <definedName name="_xlnm.Print_Area" localSheetId="16">'様式第8-4号'!$B$2:$G$31</definedName>
    <definedName name="_xlnm.Print_Area" localSheetId="17">'様式第8-5号'!$B$2:$C$16</definedName>
    <definedName name="_xlnm.Print_Area" localSheetId="18">'様式第8-6号'!$B$2:$AA$54</definedName>
    <definedName name="_xlnm.Print_Area" localSheetId="19">'様式第8-7号'!$B$2:$Z$59</definedName>
    <definedName name="_xlnm.Print_Area" localSheetId="20">'様式第8-8号'!$B$2:$Y$39</definedName>
    <definedName name="_xlnm.Print_Area" localSheetId="21">'様式第8-9号'!$B$2:$X$40</definedName>
    <definedName name="_xlnm.Print_Titles" localSheetId="2">'様式第1-1号'!$12:$12</definedName>
    <definedName name="_xlnm.Print_Titles" localSheetId="3">'様式第1-2号'!$12:$12</definedName>
    <definedName name="_xlnm.Print_Titles" localSheetId="4">'様式第1-3号'!$12:$12</definedName>
    <definedName name="_xlnm.Print_Titles" localSheetId="5">'様式第4-2号'!$12:$12</definedName>
    <definedName name="_xlnm.Print_Titles" localSheetId="20">'様式第8-8号'!$3:$7</definedName>
    <definedName name="_xlnm.Print_Titles" localSheetId="21">'様式第8-9号'!$3:$7</definedName>
    <definedName name="データ" localSheetId="12">#REF!</definedName>
    <definedName name="データ" localSheetId="9">#REF!</definedName>
    <definedName name="データ" localSheetId="11">#REF!</definedName>
    <definedName name="データ" localSheetId="6">#REF!</definedName>
    <definedName name="データ" localSheetId="10">#REF!</definedName>
    <definedName name="データ" localSheetId="2">#REF!</definedName>
    <definedName name="データ" localSheetId="3">#REF!</definedName>
    <definedName name="データ" localSheetId="4">#REF!</definedName>
    <definedName name="データ" localSheetId="5">#REF!</definedName>
    <definedName name="データ" localSheetId="7">#REF!</definedName>
    <definedName name="データ" localSheetId="22">#REF!</definedName>
    <definedName name="データ" localSheetId="27">#REF!</definedName>
    <definedName name="データ" localSheetId="30">#REF!</definedName>
    <definedName name="データ" localSheetId="33">#REF!</definedName>
    <definedName name="データ" localSheetId="32">#REF!</definedName>
    <definedName name="データ" localSheetId="31">#REF!</definedName>
    <definedName name="データ" localSheetId="34">#REF!</definedName>
    <definedName name="データ" localSheetId="14">#REF!</definedName>
    <definedName name="データ" localSheetId="17">#REF!</definedName>
    <definedName name="データ" localSheetId="21">#REF!</definedName>
    <definedName name="データ">#REF!</definedName>
    <definedName name="査定" localSheetId="12">#REF!</definedName>
    <definedName name="査定" localSheetId="9">#REF!</definedName>
    <definedName name="査定" localSheetId="11">#REF!</definedName>
    <definedName name="査定" localSheetId="6">#REF!</definedName>
    <definedName name="査定" localSheetId="10">#REF!</definedName>
    <definedName name="査定" localSheetId="2">#REF!</definedName>
    <definedName name="査定" localSheetId="3">#REF!</definedName>
    <definedName name="査定" localSheetId="4">#REF!</definedName>
    <definedName name="査定" localSheetId="5">#REF!</definedName>
    <definedName name="査定" localSheetId="7">#REF!</definedName>
    <definedName name="査定" localSheetId="22">#REF!</definedName>
    <definedName name="査定" localSheetId="27">#REF!</definedName>
    <definedName name="査定" localSheetId="30">#REF!</definedName>
    <definedName name="査定" localSheetId="33">#REF!</definedName>
    <definedName name="査定" localSheetId="32">#REF!</definedName>
    <definedName name="査定" localSheetId="31">#REF!</definedName>
    <definedName name="査定" localSheetId="34">#REF!</definedName>
    <definedName name="査定" localSheetId="14">#REF!</definedName>
    <definedName name="査定" localSheetId="17">#REF!</definedName>
    <definedName name="査定" localSheetId="21">#REF!</definedName>
    <definedName name="査定">#REF!</definedName>
    <definedName name="内海築炉" localSheetId="12">#REF!</definedName>
    <definedName name="内海築炉" localSheetId="9">#REF!</definedName>
    <definedName name="内海築炉" localSheetId="11">#REF!</definedName>
    <definedName name="内海築炉" localSheetId="6">#REF!</definedName>
    <definedName name="内海築炉" localSheetId="10">#REF!</definedName>
    <definedName name="内海築炉" localSheetId="2">#REF!</definedName>
    <definedName name="内海築炉" localSheetId="3">#REF!</definedName>
    <definedName name="内海築炉" localSheetId="4">#REF!</definedName>
    <definedName name="内海築炉" localSheetId="5">#REF!</definedName>
    <definedName name="内海築炉" localSheetId="7">#REF!</definedName>
    <definedName name="内海築炉" localSheetId="22">#REF!</definedName>
    <definedName name="内海築炉" localSheetId="27">#REF!</definedName>
    <definedName name="内海築炉" localSheetId="30">#REF!</definedName>
    <definedName name="内海築炉" localSheetId="33">#REF!</definedName>
    <definedName name="内海築炉" localSheetId="32">#REF!</definedName>
    <definedName name="内海築炉" localSheetId="31">#REF!</definedName>
    <definedName name="内海築炉" localSheetId="34">#REF!</definedName>
    <definedName name="内海築炉" localSheetId="14">#REF!</definedName>
    <definedName name="内海築炉" localSheetId="17">#REF!</definedName>
    <definedName name="内海築炉" localSheetId="21">#REF!</definedName>
    <definedName name="内海築炉">#REF!</definedName>
    <definedName name="内訳外" localSheetId="12">#REF!</definedName>
    <definedName name="内訳外" localSheetId="9">#REF!</definedName>
    <definedName name="内訳外" localSheetId="11">#REF!</definedName>
    <definedName name="内訳外" localSheetId="6">#REF!</definedName>
    <definedName name="内訳外" localSheetId="10">#REF!</definedName>
    <definedName name="内訳外" localSheetId="4">#REF!</definedName>
    <definedName name="内訳外" localSheetId="5">#REF!</definedName>
    <definedName name="内訳外" localSheetId="7">#REF!</definedName>
    <definedName name="内訳外" localSheetId="22">#REF!</definedName>
    <definedName name="内訳外" localSheetId="27">#REF!</definedName>
    <definedName name="内訳外" localSheetId="30">#REF!</definedName>
    <definedName name="内訳外" localSheetId="33">#REF!</definedName>
    <definedName name="内訳外" localSheetId="32">#REF!</definedName>
    <definedName name="内訳外" localSheetId="31">#REF!</definedName>
    <definedName name="内訳外" localSheetId="34">#REF!</definedName>
    <definedName name="内訳外" localSheetId="14">#REF!</definedName>
    <definedName name="内訳外" localSheetId="17">#REF!</definedName>
    <definedName name="内訳外" localSheetId="21">#REF!</definedName>
    <definedName name="内訳外">#REF!</definedName>
    <definedName name="内訳内1" localSheetId="12">#REF!</definedName>
    <definedName name="内訳内1" localSheetId="9">#REF!</definedName>
    <definedName name="内訳内1" localSheetId="11">#REF!</definedName>
    <definedName name="内訳内1" localSheetId="6">#REF!</definedName>
    <definedName name="内訳内1" localSheetId="10">#REF!</definedName>
    <definedName name="内訳内1" localSheetId="4">#REF!</definedName>
    <definedName name="内訳内1" localSheetId="5">#REF!</definedName>
    <definedName name="内訳内1" localSheetId="7">#REF!</definedName>
    <definedName name="内訳内1" localSheetId="22">#REF!</definedName>
    <definedName name="内訳内1" localSheetId="27">#REF!</definedName>
    <definedName name="内訳内1" localSheetId="30">#REF!</definedName>
    <definedName name="内訳内1" localSheetId="33">#REF!</definedName>
    <definedName name="内訳内1" localSheetId="32">#REF!</definedName>
    <definedName name="内訳内1" localSheetId="31">#REF!</definedName>
    <definedName name="内訳内1" localSheetId="34">#REF!</definedName>
    <definedName name="内訳内1" localSheetId="14">#REF!</definedName>
    <definedName name="内訳内1" localSheetId="17">#REF!</definedName>
    <definedName name="内訳内1" localSheetId="21">#REF!</definedName>
    <definedName name="内訳内1">#REF!</definedName>
    <definedName name="内訳内2" localSheetId="12">#REF!</definedName>
    <definedName name="内訳内2" localSheetId="9">#REF!</definedName>
    <definedName name="内訳内2" localSheetId="11">#REF!</definedName>
    <definedName name="内訳内2" localSheetId="6">#REF!</definedName>
    <definedName name="内訳内2" localSheetId="10">#REF!</definedName>
    <definedName name="内訳内2" localSheetId="4">#REF!</definedName>
    <definedName name="内訳内2" localSheetId="5">#REF!</definedName>
    <definedName name="内訳内2" localSheetId="7">#REF!</definedName>
    <definedName name="内訳内2" localSheetId="22">#REF!</definedName>
    <definedName name="内訳内2" localSheetId="27">#REF!</definedName>
    <definedName name="内訳内2" localSheetId="30">#REF!</definedName>
    <definedName name="内訳内2" localSheetId="33">#REF!</definedName>
    <definedName name="内訳内2" localSheetId="32">#REF!</definedName>
    <definedName name="内訳内2" localSheetId="31">#REF!</definedName>
    <definedName name="内訳内2" localSheetId="34">#REF!</definedName>
    <definedName name="内訳内2" localSheetId="14">#REF!</definedName>
    <definedName name="内訳内2" localSheetId="17">#REF!</definedName>
    <definedName name="内訳内2" localSheetId="21">#REF!</definedName>
    <definedName name="内訳内2">#REF!</definedName>
    <definedName name="入札関係書類" localSheetId="22">#REF!</definedName>
    <definedName name="入札関係書類" localSheetId="30">#REF!</definedName>
    <definedName name="入札関係書類" localSheetId="33">#REF!</definedName>
    <definedName name="入札関係書類" localSheetId="32">#REF!</definedName>
    <definedName name="入札関係書類" localSheetId="31">#REF!</definedName>
    <definedName name="入札関係書類" localSheetId="34">#REF!</definedName>
    <definedName name="入札関係書類">#REF!</definedName>
    <definedName name="明細1" localSheetId="12">#REF!</definedName>
    <definedName name="明細1" localSheetId="9">#REF!</definedName>
    <definedName name="明細1" localSheetId="11">#REF!</definedName>
    <definedName name="明細1" localSheetId="6">#REF!</definedName>
    <definedName name="明細1" localSheetId="10">#REF!</definedName>
    <definedName name="明細1" localSheetId="4">#REF!</definedName>
    <definedName name="明細1" localSheetId="5">#REF!</definedName>
    <definedName name="明細1" localSheetId="7">#REF!</definedName>
    <definedName name="明細1" localSheetId="22">#REF!</definedName>
    <definedName name="明細1" localSheetId="27">#REF!</definedName>
    <definedName name="明細1" localSheetId="30">#REF!</definedName>
    <definedName name="明細1" localSheetId="33">#REF!</definedName>
    <definedName name="明細1" localSheetId="32">#REF!</definedName>
    <definedName name="明細1" localSheetId="31">#REF!</definedName>
    <definedName name="明細1" localSheetId="34">#REF!</definedName>
    <definedName name="明細1" localSheetId="14">#REF!</definedName>
    <definedName name="明細1" localSheetId="17">#REF!</definedName>
    <definedName name="明細1" localSheetId="21">#REF!</definedName>
    <definedName name="明細1">#REF!</definedName>
    <definedName name="明細3" localSheetId="12">#REF!</definedName>
    <definedName name="明細3" localSheetId="9">#REF!</definedName>
    <definedName name="明細3" localSheetId="11">#REF!</definedName>
    <definedName name="明細3" localSheetId="6">#REF!</definedName>
    <definedName name="明細3" localSheetId="10">#REF!</definedName>
    <definedName name="明細3" localSheetId="4">#REF!</definedName>
    <definedName name="明細3" localSheetId="5">#REF!</definedName>
    <definedName name="明細3" localSheetId="7">#REF!</definedName>
    <definedName name="明細3" localSheetId="22">#REF!</definedName>
    <definedName name="明細3" localSheetId="27">#REF!</definedName>
    <definedName name="明細3" localSheetId="30">#REF!</definedName>
    <definedName name="明細3" localSheetId="33">#REF!</definedName>
    <definedName name="明細3" localSheetId="32">#REF!</definedName>
    <definedName name="明細3" localSheetId="31">#REF!</definedName>
    <definedName name="明細3" localSheetId="34">#REF!</definedName>
    <definedName name="明細3" localSheetId="14">#REF!</definedName>
    <definedName name="明細3" localSheetId="17">#REF!</definedName>
    <definedName name="明細3" localSheetId="21">#REF!</definedName>
    <definedName name="明細3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72" l="1"/>
  <c r="E22" i="72"/>
  <c r="E19" i="85"/>
  <c r="E18" i="85"/>
  <c r="D19" i="71"/>
  <c r="D18" i="71"/>
  <c r="S24" i="85" l="1"/>
  <c r="S26" i="85" s="1"/>
  <c r="S19" i="85"/>
  <c r="S21" i="85" s="1"/>
  <c r="E15" i="85"/>
  <c r="O24" i="71"/>
  <c r="M24" i="85"/>
  <c r="M19" i="85"/>
  <c r="S16" i="85"/>
  <c r="M11" i="85"/>
  <c r="S9" i="85"/>
  <c r="S11" i="85" s="1"/>
  <c r="R33" i="83"/>
  <c r="S19" i="72"/>
  <c r="R19" i="83"/>
  <c r="R21" i="83" s="1"/>
  <c r="R29" i="83"/>
  <c r="R31" i="83"/>
  <c r="R26" i="83"/>
  <c r="L26" i="83"/>
  <c r="D13" i="83"/>
  <c r="D11" i="83"/>
  <c r="L21" i="83"/>
  <c r="L16" i="83"/>
  <c r="R16" i="83"/>
  <c r="L11" i="83"/>
  <c r="R9" i="83"/>
  <c r="R11" i="83" s="1"/>
  <c r="S24" i="72"/>
  <c r="E13" i="72"/>
  <c r="E15" i="72" l="1"/>
  <c r="S33" i="85"/>
  <c r="E17" i="72"/>
  <c r="D11" i="71"/>
  <c r="D13" i="71"/>
  <c r="D15" i="71"/>
  <c r="R29" i="73"/>
  <c r="R24" i="73"/>
  <c r="R19" i="73"/>
  <c r="R9" i="73"/>
  <c r="E19" i="72" l="1"/>
  <c r="P27" i="82"/>
  <c r="P26" i="82"/>
  <c r="P25" i="82"/>
  <c r="P24" i="82"/>
  <c r="F17" i="82"/>
  <c r="P34" i="82" s="1"/>
  <c r="G11" i="82"/>
  <c r="H11" i="82"/>
  <c r="I11" i="82"/>
  <c r="J11" i="82"/>
  <c r="K11" i="82"/>
  <c r="L11" i="82"/>
  <c r="M11" i="82"/>
  <c r="N11" i="82"/>
  <c r="O11" i="82"/>
  <c r="P11" i="82"/>
  <c r="G12" i="82"/>
  <c r="H12" i="82"/>
  <c r="I12" i="82"/>
  <c r="J12" i="82"/>
  <c r="K12" i="82"/>
  <c r="L12" i="82"/>
  <c r="M12" i="82"/>
  <c r="N12" i="82"/>
  <c r="O12" i="82"/>
  <c r="P12" i="82"/>
  <c r="G13" i="82"/>
  <c r="H13" i="82"/>
  <c r="I13" i="82"/>
  <c r="J13" i="82"/>
  <c r="K13" i="82"/>
  <c r="L13" i="82"/>
  <c r="M13" i="82"/>
  <c r="N13" i="82"/>
  <c r="O13" i="82"/>
  <c r="P13" i="82"/>
  <c r="G14" i="82"/>
  <c r="H14" i="82"/>
  <c r="I14" i="82"/>
  <c r="J14" i="82"/>
  <c r="K14" i="82"/>
  <c r="L14" i="82"/>
  <c r="M14" i="82"/>
  <c r="N14" i="82"/>
  <c r="O14" i="82"/>
  <c r="P14" i="82"/>
  <c r="N18" i="80"/>
  <c r="D24" i="80" s="1"/>
  <c r="K15" i="82" l="1"/>
  <c r="K16" i="82" s="1"/>
  <c r="I15" i="82"/>
  <c r="I16" i="82" s="1"/>
  <c r="M15" i="82"/>
  <c r="M16" i="82" s="1"/>
  <c r="J15" i="82"/>
  <c r="J16" i="82" s="1"/>
  <c r="N15" i="82"/>
  <c r="N16" i="82" s="1"/>
  <c r="H15" i="82"/>
  <c r="H16" i="82" s="1"/>
  <c r="P15" i="82"/>
  <c r="P16" i="82" s="1"/>
  <c r="O15" i="82"/>
  <c r="O16" i="82" s="1"/>
  <c r="L15" i="82"/>
  <c r="L16" i="82" s="1"/>
  <c r="G15" i="82"/>
  <c r="G16" i="82" s="1"/>
  <c r="O31" i="82"/>
  <c r="N31" i="82"/>
  <c r="M31" i="82"/>
  <c r="L31" i="82"/>
  <c r="K31" i="82"/>
  <c r="J31" i="82"/>
  <c r="I31" i="82"/>
  <c r="H31" i="82"/>
  <c r="G31" i="82"/>
  <c r="F31" i="82"/>
  <c r="O30" i="82"/>
  <c r="N30" i="82"/>
  <c r="M30" i="82"/>
  <c r="L30" i="82"/>
  <c r="K30" i="82"/>
  <c r="J30" i="82"/>
  <c r="I30" i="82"/>
  <c r="H30" i="82"/>
  <c r="G30" i="82"/>
  <c r="F30" i="82"/>
  <c r="O29" i="82"/>
  <c r="N29" i="82"/>
  <c r="M29" i="82"/>
  <c r="L29" i="82"/>
  <c r="K29" i="82"/>
  <c r="J29" i="82"/>
  <c r="I29" i="82"/>
  <c r="H29" i="82"/>
  <c r="G29" i="82"/>
  <c r="F29" i="82"/>
  <c r="O28" i="82"/>
  <c r="N28" i="82"/>
  <c r="M28" i="82"/>
  <c r="L28" i="82"/>
  <c r="K28" i="82"/>
  <c r="J28" i="82"/>
  <c r="I28" i="82"/>
  <c r="H28" i="82"/>
  <c r="G28" i="82"/>
  <c r="F28" i="82"/>
  <c r="F14" i="82"/>
  <c r="F13" i="82"/>
  <c r="F12" i="82"/>
  <c r="F11" i="82"/>
  <c r="AB36" i="81"/>
  <c r="X36" i="81"/>
  <c r="T36" i="81"/>
  <c r="P36" i="81"/>
  <c r="L36" i="81"/>
  <c r="G36" i="81"/>
  <c r="F36" i="81"/>
  <c r="E36" i="81"/>
  <c r="AB35" i="81"/>
  <c r="X35" i="81"/>
  <c r="T35" i="81"/>
  <c r="P35" i="81"/>
  <c r="L35" i="81"/>
  <c r="G35" i="81"/>
  <c r="F35" i="81"/>
  <c r="E35" i="81"/>
  <c r="AB34" i="81"/>
  <c r="X34" i="81"/>
  <c r="T34" i="81"/>
  <c r="P34" i="81"/>
  <c r="L34" i="81"/>
  <c r="G34" i="81"/>
  <c r="F34" i="81"/>
  <c r="E34" i="81"/>
  <c r="AA32" i="81"/>
  <c r="Z32" i="81"/>
  <c r="Y32" i="81"/>
  <c r="W32" i="81"/>
  <c r="V32" i="81"/>
  <c r="U32" i="81"/>
  <c r="S32" i="81"/>
  <c r="R32" i="81"/>
  <c r="Q32" i="81"/>
  <c r="O32" i="81"/>
  <c r="N32" i="81"/>
  <c r="M32" i="81"/>
  <c r="K32" i="81"/>
  <c r="J32" i="81"/>
  <c r="I32" i="81"/>
  <c r="AB31" i="81"/>
  <c r="X31" i="81"/>
  <c r="T31" i="81"/>
  <c r="P31" i="81"/>
  <c r="L31" i="81"/>
  <c r="G31" i="81"/>
  <c r="F31" i="81"/>
  <c r="E31" i="81"/>
  <c r="AB30" i="81"/>
  <c r="X30" i="81"/>
  <c r="T30" i="81"/>
  <c r="P30" i="81"/>
  <c r="L30" i="81"/>
  <c r="G30" i="81"/>
  <c r="F30" i="81"/>
  <c r="E30" i="81"/>
  <c r="AB29" i="81"/>
  <c r="X29" i="81"/>
  <c r="T29" i="81"/>
  <c r="P29" i="81"/>
  <c r="L29" i="81"/>
  <c r="G29" i="81"/>
  <c r="F29" i="81"/>
  <c r="E29" i="81"/>
  <c r="AB28" i="81"/>
  <c r="X28" i="81"/>
  <c r="T28" i="81"/>
  <c r="P28" i="81"/>
  <c r="L28" i="81"/>
  <c r="H28" i="81" s="1"/>
  <c r="G28" i="81"/>
  <c r="F28" i="81"/>
  <c r="E28" i="81"/>
  <c r="AB27" i="81"/>
  <c r="X27" i="81"/>
  <c r="T27" i="81"/>
  <c r="P27" i="81"/>
  <c r="L27" i="81"/>
  <c r="G27" i="81"/>
  <c r="F27" i="81"/>
  <c r="E27" i="81"/>
  <c r="AB26" i="81"/>
  <c r="X26" i="81"/>
  <c r="T26" i="81"/>
  <c r="P26" i="81"/>
  <c r="L26" i="81"/>
  <c r="H26" i="81" s="1"/>
  <c r="G26" i="81"/>
  <c r="F26" i="81"/>
  <c r="E26" i="81"/>
  <c r="AB25" i="81"/>
  <c r="X25" i="81"/>
  <c r="T25" i="81"/>
  <c r="P25" i="81"/>
  <c r="L25" i="81"/>
  <c r="G25" i="81"/>
  <c r="F25" i="81"/>
  <c r="E25" i="81"/>
  <c r="AB24" i="81"/>
  <c r="X24" i="81"/>
  <c r="T24" i="81"/>
  <c r="P24" i="81"/>
  <c r="L24" i="81"/>
  <c r="G24" i="81"/>
  <c r="F24" i="81"/>
  <c r="E24" i="81"/>
  <c r="AB23" i="81"/>
  <c r="X23" i="81"/>
  <c r="T23" i="81"/>
  <c r="P23" i="81"/>
  <c r="L23" i="81"/>
  <c r="G23" i="81"/>
  <c r="F23" i="81"/>
  <c r="E23" i="81"/>
  <c r="AA21" i="81"/>
  <c r="Z21" i="81"/>
  <c r="Y21" i="81"/>
  <c r="W21" i="81"/>
  <c r="V21" i="81"/>
  <c r="U21" i="81"/>
  <c r="S21" i="81"/>
  <c r="S33" i="81" s="1"/>
  <c r="S37" i="81" s="1"/>
  <c r="R21" i="81"/>
  <c r="R33" i="81" s="1"/>
  <c r="R37" i="81" s="1"/>
  <c r="Q21" i="81"/>
  <c r="Q33" i="81" s="1"/>
  <c r="Q37" i="81" s="1"/>
  <c r="O21" i="81"/>
  <c r="O33" i="81" s="1"/>
  <c r="O37" i="81" s="1"/>
  <c r="N21" i="81"/>
  <c r="N33" i="81" s="1"/>
  <c r="N37" i="81" s="1"/>
  <c r="M21" i="81"/>
  <c r="K21" i="81"/>
  <c r="J21" i="81"/>
  <c r="I21" i="81"/>
  <c r="AB20" i="81"/>
  <c r="X20" i="81"/>
  <c r="T20" i="81"/>
  <c r="P20" i="81"/>
  <c r="L20" i="81"/>
  <c r="H20" i="81" s="1"/>
  <c r="G20" i="81"/>
  <c r="F20" i="81"/>
  <c r="E20" i="81"/>
  <c r="AB19" i="81"/>
  <c r="X19" i="81"/>
  <c r="T19" i="81"/>
  <c r="P19" i="81"/>
  <c r="L19" i="81"/>
  <c r="G19" i="81"/>
  <c r="F19" i="81"/>
  <c r="E19" i="81"/>
  <c r="AB18" i="81"/>
  <c r="X18" i="81"/>
  <c r="T18" i="81"/>
  <c r="P18" i="81"/>
  <c r="L18" i="81"/>
  <c r="H18" i="81"/>
  <c r="G18" i="81"/>
  <c r="F18" i="81"/>
  <c r="E18" i="81"/>
  <c r="AB17" i="81"/>
  <c r="X17" i="81"/>
  <c r="T17" i="81"/>
  <c r="P17" i="81"/>
  <c r="L17" i="81"/>
  <c r="G17" i="81"/>
  <c r="F17" i="81"/>
  <c r="E17" i="81"/>
  <c r="AB16" i="81"/>
  <c r="X16" i="81"/>
  <c r="T16" i="81"/>
  <c r="P16" i="81"/>
  <c r="L16" i="81"/>
  <c r="H16" i="81"/>
  <c r="G16" i="81"/>
  <c r="F16" i="81"/>
  <c r="E16" i="81"/>
  <c r="AB15" i="81"/>
  <c r="X15" i="81"/>
  <c r="T15" i="81"/>
  <c r="P15" i="81"/>
  <c r="L15" i="81"/>
  <c r="G15" i="81"/>
  <c r="F15" i="81"/>
  <c r="E15" i="81"/>
  <c r="AB14" i="81"/>
  <c r="X14" i="81"/>
  <c r="T14" i="81"/>
  <c r="P14" i="81"/>
  <c r="L14" i="81"/>
  <c r="H14" i="81" s="1"/>
  <c r="G14" i="81"/>
  <c r="F14" i="81"/>
  <c r="E14" i="81"/>
  <c r="AB13" i="81"/>
  <c r="X13" i="81"/>
  <c r="T13" i="81"/>
  <c r="P13" i="81"/>
  <c r="L13" i="81"/>
  <c r="G13" i="81"/>
  <c r="F13" i="81"/>
  <c r="E13" i="81"/>
  <c r="AB12" i="81"/>
  <c r="X12" i="81"/>
  <c r="T12" i="81"/>
  <c r="P12" i="81"/>
  <c r="L12" i="81"/>
  <c r="G12" i="81"/>
  <c r="F12" i="81"/>
  <c r="E12" i="81"/>
  <c r="AB11" i="81"/>
  <c r="X11" i="81"/>
  <c r="T11" i="81"/>
  <c r="P11" i="81"/>
  <c r="L11" i="81"/>
  <c r="G11" i="81"/>
  <c r="F11" i="81"/>
  <c r="E11" i="81"/>
  <c r="AB10" i="81"/>
  <c r="X10" i="81"/>
  <c r="T10" i="81"/>
  <c r="P10" i="81"/>
  <c r="L10" i="81"/>
  <c r="H10" i="81" s="1"/>
  <c r="G10" i="81"/>
  <c r="F10" i="81"/>
  <c r="E10" i="81"/>
  <c r="AB9" i="81"/>
  <c r="X9" i="81"/>
  <c r="T9" i="81"/>
  <c r="P9" i="81"/>
  <c r="L9" i="81"/>
  <c r="G9" i="81"/>
  <c r="F9" i="81"/>
  <c r="E9" i="81"/>
  <c r="D25" i="80"/>
  <c r="I8" i="80"/>
  <c r="D23" i="80" s="1"/>
  <c r="N32" i="82" l="1"/>
  <c r="N33" i="82" s="1"/>
  <c r="H36" i="81"/>
  <c r="P29" i="82"/>
  <c r="J32" i="82"/>
  <c r="H30" i="81"/>
  <c r="P28" i="82"/>
  <c r="I33" i="81"/>
  <c r="I37" i="81" s="1"/>
  <c r="P30" i="82"/>
  <c r="H13" i="81"/>
  <c r="J33" i="81"/>
  <c r="J37" i="81" s="1"/>
  <c r="V33" i="81"/>
  <c r="V37" i="81" s="1"/>
  <c r="P31" i="82"/>
  <c r="K32" i="82"/>
  <c r="K33" i="82" s="1"/>
  <c r="G32" i="82"/>
  <c r="G33" i="82" s="1"/>
  <c r="H11" i="81"/>
  <c r="H23" i="81"/>
  <c r="H25" i="81"/>
  <c r="L32" i="82"/>
  <c r="L33" i="82" s="1"/>
  <c r="H9" i="81"/>
  <c r="M33" i="81"/>
  <c r="M37" i="81" s="1"/>
  <c r="I32" i="82"/>
  <c r="J33" i="82"/>
  <c r="F32" i="82"/>
  <c r="F33" i="82"/>
  <c r="M32" i="82"/>
  <c r="M33" i="82" s="1"/>
  <c r="O32" i="82"/>
  <c r="O33" i="82" s="1"/>
  <c r="H32" i="82"/>
  <c r="F15" i="82"/>
  <c r="F16" i="82" s="1"/>
  <c r="P32" i="81"/>
  <c r="U33" i="81"/>
  <c r="U37" i="81" s="1"/>
  <c r="T32" i="81"/>
  <c r="H27" i="81"/>
  <c r="H29" i="81"/>
  <c r="H31" i="81"/>
  <c r="E21" i="81"/>
  <c r="E33" i="81" s="1"/>
  <c r="E37" i="81" s="1"/>
  <c r="AB21" i="81"/>
  <c r="AB33" i="81" s="1"/>
  <c r="AB37" i="81" s="1"/>
  <c r="G32" i="81"/>
  <c r="X32" i="81"/>
  <c r="X21" i="81"/>
  <c r="H12" i="81"/>
  <c r="F21" i="81"/>
  <c r="F33" i="81" s="1"/>
  <c r="F37" i="81" s="1"/>
  <c r="W33" i="81"/>
  <c r="W37" i="81" s="1"/>
  <c r="H24" i="81"/>
  <c r="G21" i="81"/>
  <c r="Y33" i="81"/>
  <c r="Y37" i="81" s="1"/>
  <c r="H35" i="81"/>
  <c r="AA33" i="81"/>
  <c r="AA37" i="81" s="1"/>
  <c r="Z33" i="81"/>
  <c r="Z37" i="81" s="1"/>
  <c r="P21" i="81"/>
  <c r="P33" i="81" s="1"/>
  <c r="P37" i="81" s="1"/>
  <c r="E32" i="81"/>
  <c r="AB32" i="81"/>
  <c r="H15" i="81"/>
  <c r="F32" i="81"/>
  <c r="H34" i="81"/>
  <c r="T21" i="81"/>
  <c r="H17" i="81"/>
  <c r="H19" i="81"/>
  <c r="K33" i="81"/>
  <c r="K37" i="81" s="1"/>
  <c r="I33" i="82"/>
  <c r="H33" i="82"/>
  <c r="X33" i="81"/>
  <c r="X37" i="81" s="1"/>
  <c r="L32" i="81"/>
  <c r="L21" i="81"/>
  <c r="P33" i="82" l="1"/>
  <c r="Q33" i="82" s="1"/>
  <c r="H32" i="81"/>
  <c r="H21" i="81"/>
  <c r="T33" i="81"/>
  <c r="T37" i="81" s="1"/>
  <c r="G33" i="81"/>
  <c r="G37" i="81" s="1"/>
  <c r="P32" i="82"/>
  <c r="L33" i="81"/>
  <c r="L37" i="81" s="1"/>
  <c r="S16" i="72"/>
  <c r="G29" i="8"/>
  <c r="E8" i="70"/>
  <c r="E8" i="69"/>
  <c r="H33" i="81" l="1"/>
  <c r="H37" i="81" s="1"/>
  <c r="F8" i="31"/>
  <c r="D8" i="31"/>
  <c r="G5" i="63"/>
  <c r="F5" i="63"/>
  <c r="E5" i="63"/>
  <c r="O50" i="6"/>
  <c r="N50" i="6"/>
  <c r="M50" i="6"/>
  <c r="L50" i="6"/>
  <c r="K50" i="6"/>
  <c r="J50" i="6"/>
  <c r="I50" i="6"/>
  <c r="Q49" i="6"/>
  <c r="Q50" i="6" s="1"/>
  <c r="P49" i="6"/>
  <c r="P50" i="6" s="1"/>
  <c r="O49" i="6"/>
  <c r="N49" i="6"/>
  <c r="M49" i="6"/>
  <c r="L49" i="6"/>
  <c r="K49" i="6"/>
  <c r="J49" i="6"/>
  <c r="I49" i="6"/>
  <c r="H49" i="6"/>
  <c r="H50" i="6" s="1"/>
  <c r="G49" i="6"/>
  <c r="G50" i="6" s="1"/>
  <c r="F49" i="6"/>
  <c r="F50" i="6" s="1"/>
  <c r="R48" i="6"/>
  <c r="R47" i="6"/>
  <c r="R46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R44" i="6"/>
  <c r="R43" i="6"/>
  <c r="M25" i="42"/>
  <c r="K25" i="42"/>
  <c r="Q24" i="42"/>
  <c r="Q25" i="42" s="1"/>
  <c r="P24" i="42"/>
  <c r="P25" i="42" s="1"/>
  <c r="O24" i="42"/>
  <c r="O25" i="42" s="1"/>
  <c r="N24" i="42"/>
  <c r="N25" i="42" s="1"/>
  <c r="M24" i="42"/>
  <c r="L24" i="42"/>
  <c r="L25" i="42" s="1"/>
  <c r="K24" i="42"/>
  <c r="J24" i="42"/>
  <c r="J25" i="42" s="1"/>
  <c r="I24" i="42"/>
  <c r="I25" i="42" s="1"/>
  <c r="H24" i="42"/>
  <c r="H25" i="42" s="1"/>
  <c r="G24" i="42"/>
  <c r="G25" i="42" s="1"/>
  <c r="F24" i="42"/>
  <c r="F25" i="42" s="1"/>
  <c r="R23" i="42"/>
  <c r="R22" i="42"/>
  <c r="R21" i="42"/>
  <c r="Q20" i="42"/>
  <c r="P20" i="42"/>
  <c r="O20" i="42"/>
  <c r="N20" i="42"/>
  <c r="M20" i="42"/>
  <c r="L20" i="42"/>
  <c r="K20" i="42"/>
  <c r="J20" i="42"/>
  <c r="I20" i="42"/>
  <c r="H20" i="42"/>
  <c r="G20" i="42"/>
  <c r="F20" i="42"/>
  <c r="R19" i="42"/>
  <c r="R18" i="42"/>
  <c r="J25" i="6"/>
  <c r="K25" i="6"/>
  <c r="L25" i="6"/>
  <c r="M25" i="6"/>
  <c r="N25" i="6"/>
  <c r="O25" i="6"/>
  <c r="P25" i="6"/>
  <c r="G24" i="6"/>
  <c r="G25" i="6" s="1"/>
  <c r="H24" i="6"/>
  <c r="H25" i="6" s="1"/>
  <c r="I24" i="6"/>
  <c r="I25" i="6" s="1"/>
  <c r="J24" i="6"/>
  <c r="K24" i="6"/>
  <c r="L24" i="6"/>
  <c r="M24" i="6"/>
  <c r="N24" i="6"/>
  <c r="O24" i="6"/>
  <c r="P24" i="6"/>
  <c r="Q24" i="6"/>
  <c r="Q25" i="6" s="1"/>
  <c r="F24" i="6"/>
  <c r="F25" i="6"/>
  <c r="R22" i="6"/>
  <c r="D13" i="63"/>
  <c r="D14" i="63"/>
  <c r="D15" i="63"/>
  <c r="D12" i="63"/>
  <c r="D10" i="63"/>
  <c r="D8" i="63"/>
  <c r="D9" i="63"/>
  <c r="D7" i="63"/>
  <c r="R31" i="73"/>
  <c r="K31" i="73"/>
  <c r="R26" i="73"/>
  <c r="K26" i="73"/>
  <c r="R21" i="73"/>
  <c r="K21" i="73"/>
  <c r="R16" i="73"/>
  <c r="K16" i="73"/>
  <c r="R11" i="73"/>
  <c r="K11" i="73"/>
  <c r="S26" i="72"/>
  <c r="M24" i="72"/>
  <c r="S21" i="72"/>
  <c r="M19" i="72"/>
  <c r="M11" i="72"/>
  <c r="S9" i="72"/>
  <c r="S11" i="72" s="1"/>
  <c r="O26" i="71"/>
  <c r="O21" i="71"/>
  <c r="J21" i="71"/>
  <c r="J16" i="71"/>
  <c r="O14" i="71"/>
  <c r="O16" i="71" s="1"/>
  <c r="J11" i="71"/>
  <c r="O9" i="71"/>
  <c r="O11" i="71" s="1"/>
  <c r="Z29" i="8"/>
  <c r="Y29" i="8"/>
  <c r="X29" i="8"/>
  <c r="W29" i="8"/>
  <c r="V29" i="8"/>
  <c r="V30" i="8" s="1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F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30" i="7"/>
  <c r="C32" i="7" s="1"/>
  <c r="C9" i="76"/>
  <c r="R14" i="42"/>
  <c r="R13" i="42"/>
  <c r="R12" i="42"/>
  <c r="R11" i="42"/>
  <c r="R10" i="42"/>
  <c r="R7" i="42"/>
  <c r="R39" i="6"/>
  <c r="R38" i="6"/>
  <c r="R37" i="6"/>
  <c r="R36" i="6"/>
  <c r="R35" i="6"/>
  <c r="R32" i="6"/>
  <c r="R23" i="6"/>
  <c r="R21" i="6"/>
  <c r="Q20" i="6"/>
  <c r="P20" i="6"/>
  <c r="O20" i="6"/>
  <c r="N20" i="6"/>
  <c r="M20" i="6"/>
  <c r="L20" i="6"/>
  <c r="K20" i="6"/>
  <c r="J20" i="6"/>
  <c r="I20" i="6"/>
  <c r="H20" i="6"/>
  <c r="G20" i="6"/>
  <c r="F20" i="6"/>
  <c r="R19" i="6"/>
  <c r="R20" i="6" s="1"/>
  <c r="R18" i="6"/>
  <c r="R14" i="6"/>
  <c r="R13" i="6"/>
  <c r="R12" i="6"/>
  <c r="R11" i="6"/>
  <c r="R10" i="6"/>
  <c r="R7" i="6"/>
  <c r="H6" i="63"/>
  <c r="R25" i="6" l="1"/>
  <c r="F30" i="8"/>
  <c r="R33" i="73"/>
  <c r="E29" i="8"/>
  <c r="V32" i="8" s="1"/>
  <c r="R24" i="6"/>
  <c r="S33" i="72"/>
  <c r="O32" i="71"/>
  <c r="F8" i="70"/>
  <c r="F8" i="69"/>
  <c r="D8" i="70"/>
  <c r="D8" i="69"/>
  <c r="G8" i="31"/>
  <c r="R20" i="42"/>
  <c r="L30" i="8"/>
  <c r="Q30" i="8"/>
  <c r="AB30" i="8"/>
  <c r="R49" i="6"/>
  <c r="R50" i="6" s="1"/>
  <c r="R24" i="42"/>
  <c r="R25" i="42" s="1"/>
  <c r="G8" i="70" l="1"/>
  <c r="G8" i="69"/>
  <c r="H8" i="31"/>
  <c r="H8" i="69" l="1"/>
  <c r="H8" i="70"/>
  <c r="I8" i="31"/>
  <c r="J8" i="31" l="1"/>
  <c r="I8" i="70"/>
  <c r="I8" i="69"/>
  <c r="J8" i="70" l="1"/>
  <c r="J8" i="69"/>
  <c r="K8" i="31"/>
  <c r="L8" i="31" l="1"/>
  <c r="K8" i="70"/>
  <c r="K8" i="69"/>
  <c r="M8" i="31" l="1"/>
  <c r="L8" i="69"/>
  <c r="L8" i="70"/>
  <c r="N8" i="31" l="1"/>
  <c r="M8" i="69"/>
  <c r="M8" i="70"/>
  <c r="O8" i="31" l="1"/>
  <c r="N8" i="69"/>
  <c r="N8" i="70"/>
  <c r="P8" i="31" l="1"/>
  <c r="O8" i="70"/>
  <c r="O8" i="69"/>
  <c r="Q8" i="31" l="1"/>
  <c r="P8" i="70"/>
  <c r="P8" i="69"/>
  <c r="R8" i="31" l="1"/>
  <c r="Q8" i="70"/>
  <c r="Q8" i="69"/>
  <c r="S8" i="31" l="1"/>
  <c r="R8" i="69"/>
  <c r="R8" i="70"/>
  <c r="T8" i="31" l="1"/>
  <c r="S8" i="70"/>
  <c r="S8" i="69"/>
  <c r="U8" i="31" l="1"/>
  <c r="T8" i="69"/>
  <c r="T8" i="70"/>
  <c r="V8" i="31" l="1"/>
  <c r="U8" i="69"/>
  <c r="U8" i="70"/>
  <c r="W8" i="31" l="1"/>
  <c r="V8" i="70"/>
  <c r="V8" i="69"/>
  <c r="W8" i="70" l="1"/>
  <c r="W8" i="69"/>
  <c r="X8" i="31"/>
  <c r="X8" i="69" l="1"/>
  <c r="Y8" i="69" s="1"/>
  <c r="X8" i="70"/>
  <c r="Y8" i="70" s="1"/>
  <c r="Y8" i="31"/>
</calcChain>
</file>

<file path=xl/sharedStrings.xml><?xml version="1.0" encoding="utf-8"?>
<sst xmlns="http://schemas.openxmlformats.org/spreadsheetml/2006/main" count="2385" uniqueCount="757">
  <si>
    <t>単位：kWh/年</t>
    <rPh sb="0" eb="2">
      <t>タンイ</t>
    </rPh>
    <rPh sb="7" eb="8">
      <t>ネン</t>
    </rPh>
    <phoneticPr fontId="5"/>
  </si>
  <si>
    <t>(低質ごみ)</t>
    <rPh sb="1" eb="3">
      <t>テイシツ</t>
    </rPh>
    <phoneticPr fontId="5"/>
  </si>
  <si>
    <t>(基準ごみ)</t>
    <rPh sb="1" eb="3">
      <t>キジュン</t>
    </rPh>
    <phoneticPr fontId="5"/>
  </si>
  <si>
    <t>(高質ごみ)</t>
    <rPh sb="1" eb="3">
      <t>コウシツ</t>
    </rPh>
    <phoneticPr fontId="5"/>
  </si>
  <si>
    <t>低位発熱量(kJ/kg)</t>
    <rPh sb="0" eb="2">
      <t>テイイ</t>
    </rPh>
    <rPh sb="2" eb="4">
      <t>ハツネツ</t>
    </rPh>
    <rPh sb="4" eb="5">
      <t>リョウ</t>
    </rPh>
    <phoneticPr fontId="5"/>
  </si>
  <si>
    <t>ごみ量(t/年)</t>
    <rPh sb="2" eb="3">
      <t>リョウ</t>
    </rPh>
    <phoneticPr fontId="5"/>
  </si>
  <si>
    <t>項目</t>
    <rPh sb="0" eb="2">
      <t>コウモク</t>
    </rPh>
    <phoneticPr fontId="5"/>
  </si>
  <si>
    <t>単位</t>
    <rPh sb="0" eb="2">
      <t>タンイ</t>
    </rPh>
    <phoneticPr fontId="5"/>
  </si>
  <si>
    <t>合計</t>
    <rPh sb="0" eb="2">
      <t>ゴウケイ</t>
    </rPh>
    <phoneticPr fontId="5"/>
  </si>
  <si>
    <t>月</t>
    <rPh sb="0" eb="1">
      <t>ツキ</t>
    </rPh>
    <phoneticPr fontId="12"/>
  </si>
  <si>
    <t>単位</t>
    <rPh sb="0" eb="2">
      <t>タンイ</t>
    </rPh>
    <phoneticPr fontId="11"/>
  </si>
  <si>
    <t>4月</t>
    <rPh sb="1" eb="2">
      <t>ガツ</t>
    </rPh>
    <phoneticPr fontId="1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</si>
  <si>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</si>
  <si>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</si>
  <si>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</si>
  <si>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</si>
  <si>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</si>
  <si>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</si>
  <si>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</si>
  <si>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</si>
  <si>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</si>
  <si>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</si>
  <si>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</si>
  <si>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</t>
    <rPh sb="0" eb="2">
      <t>ネンカン</t>
    </rPh>
    <phoneticPr fontId="11"/>
  </si>
  <si>
    <t>日数</t>
    <rPh sb="0" eb="2">
      <t>ニッスウ</t>
    </rPh>
    <phoneticPr fontId="11"/>
  </si>
  <si>
    <t>１号炉</t>
    <rPh sb="1" eb="2">
      <t>ゴウ</t>
    </rPh>
    <rPh sb="2" eb="3">
      <t>ロ</t>
    </rPh>
    <phoneticPr fontId="12"/>
  </si>
  <si>
    <t>２号炉</t>
    <rPh sb="1" eb="2">
      <t>ゴウ</t>
    </rPh>
    <rPh sb="2" eb="3">
      <t>ロ</t>
    </rPh>
    <phoneticPr fontId="12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</si>
  <si>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12"/>
  </si>
  <si>
    <t>日</t>
    <rPh sb="0" eb="1">
      <t>ニチ</t>
    </rPh>
    <phoneticPr fontId="11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</si>
  <si>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12"/>
  </si>
  <si>
    <t>１炉稼働日数</t>
    <rPh sb="1" eb="2">
      <t>ロ</t>
    </rPh>
    <rPh sb="2" eb="4">
      <t>カドウ</t>
    </rPh>
    <rPh sb="4" eb="6">
      <t>ニッスウ</t>
    </rPh>
    <phoneticPr fontId="12"/>
  </si>
  <si>
    <t>２炉稼働日数</t>
    <rPh sb="1" eb="2">
      <t>ロ</t>
    </rPh>
    <rPh sb="2" eb="4">
      <t>カドウ</t>
    </rPh>
    <rPh sb="4" eb="6">
      <t>ニッスウ</t>
    </rPh>
    <phoneticPr fontId="12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</si>
  <si>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12"/>
  </si>
  <si>
    <t>kWh/月</t>
    <phoneticPr fontId="11"/>
  </si>
  <si>
    <t>kWh/月</t>
  </si>
  <si>
    <t>合計</t>
    <rPh sb="0" eb="2">
      <t>ゴウケイ</t>
    </rPh>
    <phoneticPr fontId="11"/>
  </si>
  <si>
    <t>a)総発電電力量</t>
    <rPh sb="2" eb="3">
      <t>ソウ</t>
    </rPh>
    <rPh sb="3" eb="5">
      <t>ハツデン</t>
    </rPh>
    <rPh sb="5" eb="7">
      <t>デンリョク</t>
    </rPh>
    <rPh sb="7" eb="8">
      <t>リョウ</t>
    </rPh>
    <phoneticPr fontId="12"/>
  </si>
  <si>
    <t>b)購入電力量</t>
    <rPh sb="2" eb="4">
      <t>コウニュウ</t>
    </rPh>
    <rPh sb="4" eb="6">
      <t>デンリョク</t>
    </rPh>
    <rPh sb="6" eb="7">
      <t>リョウ</t>
    </rPh>
    <phoneticPr fontId="11"/>
  </si>
  <si>
    <t>（入）</t>
    <phoneticPr fontId="5"/>
  </si>
  <si>
    <t>（出）</t>
    <phoneticPr fontId="5"/>
  </si>
  <si>
    <t>注1）記載内容は事業計画に関する提出書類の他様式と整合させること。</t>
    <rPh sb="0" eb="1">
      <t>チュウ</t>
    </rPh>
    <rPh sb="10" eb="12">
      <t>ケイカク</t>
    </rPh>
    <rPh sb="13" eb="14">
      <t>カン</t>
    </rPh>
    <rPh sb="16" eb="18">
      <t>テイシュツ</t>
    </rPh>
    <rPh sb="18" eb="20">
      <t>ショルイ</t>
    </rPh>
    <rPh sb="21" eb="22">
      <t>タ</t>
    </rPh>
    <rPh sb="22" eb="24">
      <t>ヨウシキ</t>
    </rPh>
    <phoneticPr fontId="12"/>
  </si>
  <si>
    <t>①操炉計画</t>
    <rPh sb="1" eb="3">
      <t>ソウロ</t>
    </rPh>
    <rPh sb="3" eb="5">
      <t>ケイカク</t>
    </rPh>
    <phoneticPr fontId="11"/>
  </si>
  <si>
    <t>運転計画</t>
    <rPh sb="0" eb="2">
      <t>ウンテン</t>
    </rPh>
    <rPh sb="2" eb="4">
      <t>ケイカク</t>
    </rPh>
    <phoneticPr fontId="11"/>
  </si>
  <si>
    <t>電力</t>
    <phoneticPr fontId="5"/>
  </si>
  <si>
    <t>②電力計画</t>
    <rPh sb="1" eb="3">
      <t>デンリョク</t>
    </rPh>
    <rPh sb="3" eb="5">
      <t>ケイカク</t>
    </rPh>
    <phoneticPr fontId="11"/>
  </si>
  <si>
    <t>単位：千円（税抜）　</t>
    <rPh sb="0" eb="2">
      <t>タンイ</t>
    </rPh>
    <rPh sb="3" eb="5">
      <t>センエン</t>
    </rPh>
    <rPh sb="6" eb="7">
      <t>ゼイ</t>
    </rPh>
    <rPh sb="7" eb="8">
      <t>ヌ</t>
    </rPh>
    <phoneticPr fontId="5"/>
  </si>
  <si>
    <t>運営・維持管理業務期間（年度内訳）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rPh sb="12" eb="14">
      <t>ネンド</t>
    </rPh>
    <rPh sb="14" eb="16">
      <t>ウチワケ</t>
    </rPh>
    <phoneticPr fontId="5"/>
  </si>
  <si>
    <t>令和9年度</t>
    <rPh sb="0" eb="2">
      <t>レイワ</t>
    </rPh>
    <rPh sb="3" eb="4">
      <t>ネン</t>
    </rPh>
    <rPh sb="4" eb="5">
      <t>ド</t>
    </rPh>
    <phoneticPr fontId="5"/>
  </si>
  <si>
    <t>令和10年度</t>
    <rPh sb="0" eb="2">
      <t>レイワ</t>
    </rPh>
    <rPh sb="4" eb="5">
      <t>ネン</t>
    </rPh>
    <rPh sb="5" eb="6">
      <t>ド</t>
    </rPh>
    <phoneticPr fontId="5"/>
  </si>
  <si>
    <t>令和11年度</t>
    <rPh sb="0" eb="2">
      <t>レイワ</t>
    </rPh>
    <rPh sb="4" eb="5">
      <t>ネン</t>
    </rPh>
    <rPh sb="5" eb="6">
      <t>ド</t>
    </rPh>
    <phoneticPr fontId="5"/>
  </si>
  <si>
    <t>令和12年度</t>
    <rPh sb="0" eb="2">
      <t>レイワ</t>
    </rPh>
    <rPh sb="4" eb="5">
      <t>ネン</t>
    </rPh>
    <rPh sb="5" eb="6">
      <t>ド</t>
    </rPh>
    <phoneticPr fontId="5"/>
  </si>
  <si>
    <t>令和13年度</t>
    <rPh sb="0" eb="2">
      <t>レイワ</t>
    </rPh>
    <rPh sb="4" eb="5">
      <t>ネン</t>
    </rPh>
    <rPh sb="5" eb="6">
      <t>ド</t>
    </rPh>
    <phoneticPr fontId="5"/>
  </si>
  <si>
    <t>令和14年度</t>
    <rPh sb="0" eb="2">
      <t>レイワ</t>
    </rPh>
    <rPh sb="4" eb="5">
      <t>ネン</t>
    </rPh>
    <rPh sb="5" eb="6">
      <t>ド</t>
    </rPh>
    <phoneticPr fontId="5"/>
  </si>
  <si>
    <t>令和15年度</t>
    <rPh sb="0" eb="2">
      <t>レイワ</t>
    </rPh>
    <rPh sb="4" eb="5">
      <t>ネン</t>
    </rPh>
    <rPh sb="5" eb="6">
      <t>ド</t>
    </rPh>
    <phoneticPr fontId="5"/>
  </si>
  <si>
    <t>令和16年度</t>
    <rPh sb="0" eb="2">
      <t>レイワ</t>
    </rPh>
    <rPh sb="4" eb="5">
      <t>ネン</t>
    </rPh>
    <rPh sb="5" eb="6">
      <t>ド</t>
    </rPh>
    <phoneticPr fontId="5"/>
  </si>
  <si>
    <t>令和17年度</t>
    <rPh sb="0" eb="2">
      <t>レイワ</t>
    </rPh>
    <rPh sb="4" eb="5">
      <t>ネン</t>
    </rPh>
    <rPh sb="5" eb="6">
      <t>ド</t>
    </rPh>
    <phoneticPr fontId="5"/>
  </si>
  <si>
    <t>令和18年度</t>
    <rPh sb="0" eb="2">
      <t>レイワ</t>
    </rPh>
    <rPh sb="4" eb="5">
      <t>ネン</t>
    </rPh>
    <rPh sb="5" eb="6">
      <t>ド</t>
    </rPh>
    <phoneticPr fontId="5"/>
  </si>
  <si>
    <t>令和19年度</t>
    <rPh sb="0" eb="2">
      <t>レイワ</t>
    </rPh>
    <rPh sb="4" eb="5">
      <t>ネン</t>
    </rPh>
    <rPh sb="5" eb="6">
      <t>ド</t>
    </rPh>
    <phoneticPr fontId="5"/>
  </si>
  <si>
    <t>令和20年度</t>
    <rPh sb="0" eb="2">
      <t>レイワ</t>
    </rPh>
    <rPh sb="4" eb="5">
      <t>ネン</t>
    </rPh>
    <rPh sb="5" eb="6">
      <t>ド</t>
    </rPh>
    <phoneticPr fontId="5"/>
  </si>
  <si>
    <t>令和21年度</t>
    <rPh sb="0" eb="2">
      <t>レイワ</t>
    </rPh>
    <rPh sb="4" eb="5">
      <t>ネン</t>
    </rPh>
    <rPh sb="5" eb="6">
      <t>ド</t>
    </rPh>
    <phoneticPr fontId="5"/>
  </si>
  <si>
    <t>令和22年度</t>
    <rPh sb="0" eb="2">
      <t>レイワ</t>
    </rPh>
    <rPh sb="4" eb="5">
      <t>ネン</t>
    </rPh>
    <rPh sb="5" eb="6">
      <t>ド</t>
    </rPh>
    <phoneticPr fontId="5"/>
  </si>
  <si>
    <t>令和23年度</t>
    <rPh sb="0" eb="2">
      <t>レイワ</t>
    </rPh>
    <rPh sb="4" eb="5">
      <t>ネン</t>
    </rPh>
    <rPh sb="5" eb="6">
      <t>ド</t>
    </rPh>
    <phoneticPr fontId="5"/>
  </si>
  <si>
    <t>令和24年度</t>
    <rPh sb="0" eb="2">
      <t>レイワ</t>
    </rPh>
    <rPh sb="4" eb="5">
      <t>ネン</t>
    </rPh>
    <rPh sb="5" eb="6">
      <t>ド</t>
    </rPh>
    <phoneticPr fontId="5"/>
  </si>
  <si>
    <t>令和25年度</t>
    <rPh sb="0" eb="2">
      <t>レイワ</t>
    </rPh>
    <rPh sb="4" eb="5">
      <t>ネン</t>
    </rPh>
    <rPh sb="5" eb="6">
      <t>ド</t>
    </rPh>
    <phoneticPr fontId="5"/>
  </si>
  <si>
    <t>令和26年度</t>
    <rPh sb="0" eb="2">
      <t>レイワ</t>
    </rPh>
    <rPh sb="4" eb="5">
      <t>ネン</t>
    </rPh>
    <rPh sb="5" eb="6">
      <t>ド</t>
    </rPh>
    <phoneticPr fontId="5"/>
  </si>
  <si>
    <t>令和27年度</t>
    <rPh sb="0" eb="2">
      <t>レイワ</t>
    </rPh>
    <rPh sb="4" eb="5">
      <t>ネン</t>
    </rPh>
    <rPh sb="5" eb="6">
      <t>ド</t>
    </rPh>
    <phoneticPr fontId="5"/>
  </si>
  <si>
    <t>令和28年度</t>
    <rPh sb="0" eb="2">
      <t>レイワ</t>
    </rPh>
    <rPh sb="4" eb="5">
      <t>ネン</t>
    </rPh>
    <rPh sb="5" eb="6">
      <t>ド</t>
    </rPh>
    <phoneticPr fontId="5"/>
  </si>
  <si>
    <t>令和
14年度</t>
    <rPh sb="0" eb="2">
      <t>レイワ</t>
    </rPh>
    <rPh sb="5" eb="6">
      <t>ネン</t>
    </rPh>
    <rPh sb="6" eb="7">
      <t>ド</t>
    </rPh>
    <phoneticPr fontId="5"/>
  </si>
  <si>
    <t>令和
15年度</t>
    <rPh sb="0" eb="2">
      <t>レイワ</t>
    </rPh>
    <rPh sb="5" eb="6">
      <t>ネン</t>
    </rPh>
    <rPh sb="6" eb="7">
      <t>ド</t>
    </rPh>
    <phoneticPr fontId="5"/>
  </si>
  <si>
    <t>令和
16年度</t>
    <rPh sb="0" eb="2">
      <t>レイワ</t>
    </rPh>
    <rPh sb="5" eb="6">
      <t>ネン</t>
    </rPh>
    <rPh sb="6" eb="7">
      <t>ド</t>
    </rPh>
    <phoneticPr fontId="5"/>
  </si>
  <si>
    <t>令和
17年度</t>
    <rPh sb="0" eb="2">
      <t>レイワ</t>
    </rPh>
    <rPh sb="5" eb="6">
      <t>ネン</t>
    </rPh>
    <rPh sb="6" eb="7">
      <t>ド</t>
    </rPh>
    <phoneticPr fontId="5"/>
  </si>
  <si>
    <t>令和
18年度</t>
    <rPh sb="0" eb="2">
      <t>レイワ</t>
    </rPh>
    <rPh sb="5" eb="6">
      <t>ネン</t>
    </rPh>
    <rPh sb="6" eb="7">
      <t>ド</t>
    </rPh>
    <phoneticPr fontId="5"/>
  </si>
  <si>
    <t>令和
19年度</t>
    <rPh sb="0" eb="2">
      <t>レイワ</t>
    </rPh>
    <rPh sb="5" eb="6">
      <t>ネン</t>
    </rPh>
    <rPh sb="6" eb="7">
      <t>ド</t>
    </rPh>
    <phoneticPr fontId="5"/>
  </si>
  <si>
    <t>令和
20年度</t>
    <rPh sb="0" eb="2">
      <t>レイワ</t>
    </rPh>
    <rPh sb="5" eb="6">
      <t>ネン</t>
    </rPh>
    <rPh sb="6" eb="7">
      <t>ド</t>
    </rPh>
    <phoneticPr fontId="5"/>
  </si>
  <si>
    <t>令和
21年度</t>
    <rPh sb="0" eb="2">
      <t>レイワ</t>
    </rPh>
    <rPh sb="5" eb="6">
      <t>ネン</t>
    </rPh>
    <rPh sb="6" eb="7">
      <t>ド</t>
    </rPh>
    <phoneticPr fontId="5"/>
  </si>
  <si>
    <t>令和
22年度</t>
    <rPh sb="0" eb="2">
      <t>レイワ</t>
    </rPh>
    <rPh sb="5" eb="6">
      <t>ネン</t>
    </rPh>
    <rPh sb="6" eb="7">
      <t>ド</t>
    </rPh>
    <phoneticPr fontId="5"/>
  </si>
  <si>
    <t>令和
23年度</t>
    <rPh sb="0" eb="2">
      <t>レイワ</t>
    </rPh>
    <rPh sb="5" eb="6">
      <t>ネン</t>
    </rPh>
    <rPh sb="6" eb="7">
      <t>ド</t>
    </rPh>
    <phoneticPr fontId="5"/>
  </si>
  <si>
    <t>令和
24年度</t>
    <rPh sb="0" eb="2">
      <t>レイワ</t>
    </rPh>
    <rPh sb="5" eb="6">
      <t>ネン</t>
    </rPh>
    <rPh sb="6" eb="7">
      <t>ド</t>
    </rPh>
    <phoneticPr fontId="5"/>
  </si>
  <si>
    <t>令和
25年度</t>
    <rPh sb="0" eb="2">
      <t>レイワ</t>
    </rPh>
    <rPh sb="5" eb="6">
      <t>ネン</t>
    </rPh>
    <rPh sb="6" eb="7">
      <t>ド</t>
    </rPh>
    <phoneticPr fontId="5"/>
  </si>
  <si>
    <t>令和
26年度</t>
    <rPh sb="0" eb="2">
      <t>レイワ</t>
    </rPh>
    <rPh sb="5" eb="6">
      <t>ネン</t>
    </rPh>
    <rPh sb="6" eb="7">
      <t>ド</t>
    </rPh>
    <phoneticPr fontId="5"/>
  </si>
  <si>
    <t>令和
27年度</t>
    <rPh sb="0" eb="2">
      <t>レイワ</t>
    </rPh>
    <rPh sb="5" eb="6">
      <t>ネン</t>
    </rPh>
    <rPh sb="6" eb="7">
      <t>ド</t>
    </rPh>
    <phoneticPr fontId="5"/>
  </si>
  <si>
    <t>令和
28年度</t>
    <rPh sb="0" eb="2">
      <t>レイワ</t>
    </rPh>
    <rPh sb="5" eb="6">
      <t>ネン</t>
    </rPh>
    <rPh sb="6" eb="7">
      <t>ド</t>
    </rPh>
    <phoneticPr fontId="5"/>
  </si>
  <si>
    <t>(2027年度)</t>
    <rPh sb="5" eb="6">
      <t>ネン</t>
    </rPh>
    <rPh sb="6" eb="7">
      <t>ド</t>
    </rPh>
    <phoneticPr fontId="5"/>
  </si>
  <si>
    <t>注1）行が不足する場合は、適時追加すること。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</si>
  <si>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(2028年度)</t>
    <rPh sb="5" eb="6">
      <t>ネン</t>
    </rPh>
    <rPh sb="6" eb="7">
      <t>ド</t>
    </rPh>
    <phoneticPr fontId="5"/>
  </si>
  <si>
    <t>(2029年度)</t>
    <rPh sb="5" eb="6">
      <t>ネン</t>
    </rPh>
    <rPh sb="6" eb="7">
      <t>ド</t>
    </rPh>
    <phoneticPr fontId="5"/>
  </si>
  <si>
    <t>(2030年度)</t>
    <rPh sb="5" eb="6">
      <t>ネン</t>
    </rPh>
    <rPh sb="6" eb="7">
      <t>ド</t>
    </rPh>
    <phoneticPr fontId="5"/>
  </si>
  <si>
    <t>(2031年度)</t>
    <rPh sb="5" eb="6">
      <t>ネン</t>
    </rPh>
    <rPh sb="6" eb="7">
      <t>ド</t>
    </rPh>
    <phoneticPr fontId="5"/>
  </si>
  <si>
    <t>(2032年度)</t>
    <rPh sb="5" eb="6">
      <t>ネン</t>
    </rPh>
    <rPh sb="6" eb="7">
      <t>ド</t>
    </rPh>
    <phoneticPr fontId="5"/>
  </si>
  <si>
    <t>(2033年度)</t>
    <rPh sb="5" eb="6">
      <t>ネン</t>
    </rPh>
    <rPh sb="6" eb="7">
      <t>ド</t>
    </rPh>
    <phoneticPr fontId="5"/>
  </si>
  <si>
    <t>(2034年度)</t>
    <rPh sb="5" eb="6">
      <t>ネン</t>
    </rPh>
    <rPh sb="6" eb="7">
      <t>ド</t>
    </rPh>
    <phoneticPr fontId="5"/>
  </si>
  <si>
    <t>(2035年度)</t>
    <rPh sb="5" eb="6">
      <t>ネン</t>
    </rPh>
    <rPh sb="6" eb="7">
      <t>ド</t>
    </rPh>
    <phoneticPr fontId="5"/>
  </si>
  <si>
    <t>(2036年度)</t>
    <rPh sb="5" eb="6">
      <t>ネン</t>
    </rPh>
    <rPh sb="6" eb="7">
      <t>ド</t>
    </rPh>
    <phoneticPr fontId="5"/>
  </si>
  <si>
    <t>(2037年度)</t>
    <rPh sb="5" eb="6">
      <t>ネン</t>
    </rPh>
    <rPh sb="6" eb="7">
      <t>ド</t>
    </rPh>
    <phoneticPr fontId="5"/>
  </si>
  <si>
    <t>(2038年度)</t>
    <rPh sb="5" eb="6">
      <t>ネン</t>
    </rPh>
    <rPh sb="6" eb="7">
      <t>ド</t>
    </rPh>
    <phoneticPr fontId="5"/>
  </si>
  <si>
    <t>(2039年度)</t>
    <rPh sb="5" eb="6">
      <t>ネン</t>
    </rPh>
    <rPh sb="6" eb="7">
      <t>ド</t>
    </rPh>
    <phoneticPr fontId="5"/>
  </si>
  <si>
    <t>(2040年度)</t>
    <rPh sb="5" eb="6">
      <t>ネン</t>
    </rPh>
    <rPh sb="6" eb="7">
      <t>ド</t>
    </rPh>
    <phoneticPr fontId="5"/>
  </si>
  <si>
    <t>(2041年度)</t>
    <rPh sb="5" eb="6">
      <t>ネン</t>
    </rPh>
    <rPh sb="6" eb="7">
      <t>ド</t>
    </rPh>
    <phoneticPr fontId="5"/>
  </si>
  <si>
    <t>(2042年度)</t>
    <rPh sb="5" eb="6">
      <t>ネン</t>
    </rPh>
    <rPh sb="6" eb="7">
      <t>ド</t>
    </rPh>
    <phoneticPr fontId="5"/>
  </si>
  <si>
    <t>(2043年度)</t>
    <rPh sb="5" eb="6">
      <t>ネン</t>
    </rPh>
    <rPh sb="6" eb="7">
      <t>ド</t>
    </rPh>
    <phoneticPr fontId="5"/>
  </si>
  <si>
    <t>(2044年度)</t>
    <rPh sb="5" eb="6">
      <t>ネン</t>
    </rPh>
    <rPh sb="6" eb="7">
      <t>ド</t>
    </rPh>
    <phoneticPr fontId="5"/>
  </si>
  <si>
    <t>(2045年度)</t>
    <rPh sb="5" eb="6">
      <t>ネン</t>
    </rPh>
    <rPh sb="6" eb="7">
      <t>ド</t>
    </rPh>
    <phoneticPr fontId="5"/>
  </si>
  <si>
    <t>(2046年度)</t>
    <rPh sb="5" eb="6">
      <t>ネン</t>
    </rPh>
    <rPh sb="6" eb="7">
      <t>ド</t>
    </rPh>
    <phoneticPr fontId="5"/>
  </si>
  <si>
    <t>注1）一円未満は切り捨てること。ただし、表示は千円単位とする。（したがって、小数点第三位まで入力し、表示は小数点第一位を四捨五入すること。）</t>
    <rPh sb="0" eb="1">
      <t>チュウ</t>
    </rPh>
    <phoneticPr fontId="5"/>
  </si>
  <si>
    <t>注2）物価変動を除いた金額を記入すること。</t>
    <rPh sb="0" eb="1">
      <t>チュウ</t>
    </rPh>
    <phoneticPr fontId="5"/>
  </si>
  <si>
    <t>分野</t>
    <rPh sb="0" eb="2">
      <t>ブンヤ</t>
    </rPh>
    <phoneticPr fontId="5"/>
  </si>
  <si>
    <t>その他</t>
    <rPh sb="2" eb="3">
      <t>タ</t>
    </rPh>
    <phoneticPr fontId="5"/>
  </si>
  <si>
    <t>(千円)</t>
    <rPh sb="1" eb="3">
      <t>センエン</t>
    </rPh>
    <phoneticPr fontId="5"/>
  </si>
  <si>
    <t>特別目的会社の資本概要</t>
    <rPh sb="0" eb="2">
      <t>トクベツ</t>
    </rPh>
    <rPh sb="2" eb="4">
      <t>モクテキ</t>
    </rPh>
    <rPh sb="4" eb="6">
      <t>ガイシャ</t>
    </rPh>
    <rPh sb="7" eb="9">
      <t>シホン</t>
    </rPh>
    <rPh sb="9" eb="11">
      <t>ガイヨウ</t>
    </rPh>
    <phoneticPr fontId="5"/>
  </si>
  <si>
    <t>No.</t>
    <phoneticPr fontId="5"/>
  </si>
  <si>
    <t>出資者名</t>
    <rPh sb="0" eb="2">
      <t>シュッシ</t>
    </rPh>
    <rPh sb="2" eb="3">
      <t>シャ</t>
    </rPh>
    <rPh sb="3" eb="4">
      <t>メイ</t>
    </rPh>
    <phoneticPr fontId="5"/>
  </si>
  <si>
    <t>役割</t>
    <rPh sb="0" eb="2">
      <t>ヤクワリ</t>
    </rPh>
    <phoneticPr fontId="5"/>
  </si>
  <si>
    <t>出資者</t>
    <rPh sb="0" eb="2">
      <t>シュッシ</t>
    </rPh>
    <rPh sb="2" eb="3">
      <t>シャ</t>
    </rPh>
    <phoneticPr fontId="5"/>
  </si>
  <si>
    <t>出資金額</t>
    <rPh sb="0" eb="2">
      <t>シュッシ</t>
    </rPh>
    <rPh sb="2" eb="4">
      <t>キンガク</t>
    </rPh>
    <phoneticPr fontId="5"/>
  </si>
  <si>
    <t>株式保有割合</t>
    <rPh sb="0" eb="2">
      <t>カブシキ</t>
    </rPh>
    <rPh sb="2" eb="4">
      <t>ホユウ</t>
    </rPh>
    <rPh sb="4" eb="6">
      <t>ワリアイ</t>
    </rPh>
    <phoneticPr fontId="5"/>
  </si>
  <si>
    <t>(%)</t>
    <phoneticPr fontId="5"/>
  </si>
  <si>
    <t>代表企業</t>
    <rPh sb="0" eb="2">
      <t>ダイヒョウ</t>
    </rPh>
    <rPh sb="2" eb="4">
      <t>キギョウ</t>
    </rPh>
    <phoneticPr fontId="5"/>
  </si>
  <si>
    <t>〇〇を行う者</t>
    <rPh sb="3" eb="4">
      <t>オコナ</t>
    </rPh>
    <rPh sb="5" eb="6">
      <t>モノ</t>
    </rPh>
    <phoneticPr fontId="5"/>
  </si>
  <si>
    <t>㈱〇〇</t>
    <phoneticPr fontId="5"/>
  </si>
  <si>
    <t>様式番号</t>
    <rPh sb="0" eb="2">
      <t>ヨウシキ</t>
    </rPh>
    <rPh sb="2" eb="4">
      <t>バンゴウ</t>
    </rPh>
    <phoneticPr fontId="5"/>
  </si>
  <si>
    <t>様式名</t>
    <rPh sb="0" eb="2">
      <t>ヨウシキ</t>
    </rPh>
    <rPh sb="2" eb="3">
      <t>メイ</t>
    </rPh>
    <phoneticPr fontId="5"/>
  </si>
  <si>
    <t>様式第1-1号</t>
    <phoneticPr fontId="5"/>
  </si>
  <si>
    <t>注2）行が不足する場合は、適時追加すること。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</si>
  <si>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特別目的会社の開業費</t>
    <rPh sb="0" eb="2">
      <t>トクベツ</t>
    </rPh>
    <rPh sb="2" eb="4">
      <t>モクテキ</t>
    </rPh>
    <rPh sb="4" eb="6">
      <t>ガイシャ</t>
    </rPh>
    <rPh sb="7" eb="9">
      <t>カイギョウ</t>
    </rPh>
    <rPh sb="9" eb="10">
      <t>ヒ</t>
    </rPh>
    <phoneticPr fontId="5"/>
  </si>
  <si>
    <t>運転計画</t>
    <rPh sb="0" eb="2">
      <t>ウンテン</t>
    </rPh>
    <rPh sb="2" eb="4">
      <t>ケイカク</t>
    </rPh>
    <phoneticPr fontId="5"/>
  </si>
  <si>
    <t>特別目的会社の資本概要</t>
    <phoneticPr fontId="5"/>
  </si>
  <si>
    <t>人件費</t>
  </si>
  <si>
    <t>税引き後利益</t>
    <rPh sb="0" eb="2">
      <t>ゼイビ</t>
    </rPh>
    <rPh sb="3" eb="4">
      <t>ゴ</t>
    </rPh>
    <rPh sb="4" eb="6">
      <t>リエキ</t>
    </rPh>
    <phoneticPr fontId="8"/>
  </si>
  <si>
    <t>開業費償却費</t>
    <rPh sb="0" eb="2">
      <t>カイギョウ</t>
    </rPh>
    <rPh sb="2" eb="3">
      <t>ヒ</t>
    </rPh>
    <phoneticPr fontId="8"/>
  </si>
  <si>
    <t>設備投資</t>
  </si>
  <si>
    <t>開業費</t>
    <rPh sb="0" eb="2">
      <t>カイギョウ</t>
    </rPh>
    <rPh sb="2" eb="3">
      <t>ヒ</t>
    </rPh>
    <phoneticPr fontId="8"/>
  </si>
  <si>
    <t>短期借入金</t>
  </si>
  <si>
    <t>短期借入金返済</t>
  </si>
  <si>
    <t>長期借入金</t>
  </si>
  <si>
    <t>長期借入金返済</t>
  </si>
  <si>
    <t>出資(資本金)等</t>
    <rPh sb="3" eb="6">
      <t>シホンキン</t>
    </rPh>
    <rPh sb="7" eb="8">
      <t>ナド</t>
    </rPh>
    <phoneticPr fontId="8"/>
  </si>
  <si>
    <t>■特別目的会社の設立時</t>
    <rPh sb="1" eb="3">
      <t>トクベツ</t>
    </rPh>
    <rPh sb="3" eb="5">
      <t>モクテキ</t>
    </rPh>
    <rPh sb="5" eb="7">
      <t>ガイシャ</t>
    </rPh>
    <rPh sb="8" eb="10">
      <t>セツリツ</t>
    </rPh>
    <rPh sb="10" eb="11">
      <t>ジ</t>
    </rPh>
    <phoneticPr fontId="5"/>
  </si>
  <si>
    <t>■運営・維持管理業務の開始時</t>
    <rPh sb="1" eb="3">
      <t>ウンエイ</t>
    </rPh>
    <rPh sb="4" eb="6">
      <t>イジ</t>
    </rPh>
    <rPh sb="6" eb="8">
      <t>カンリ</t>
    </rPh>
    <rPh sb="8" eb="10">
      <t>ギョウム</t>
    </rPh>
    <rPh sb="11" eb="13">
      <t>カイシ</t>
    </rPh>
    <rPh sb="13" eb="14">
      <t>ジ</t>
    </rPh>
    <phoneticPr fontId="5"/>
  </si>
  <si>
    <t>■損益計算書</t>
    <rPh sb="3" eb="5">
      <t>ケイサン</t>
    </rPh>
    <rPh sb="5" eb="6">
      <t>ショ</t>
    </rPh>
    <phoneticPr fontId="8"/>
  </si>
  <si>
    <t>■キャッシュフロー計算書</t>
    <rPh sb="9" eb="12">
      <t>ケイサンショ</t>
    </rPh>
    <phoneticPr fontId="8"/>
  </si>
  <si>
    <t>①営業収益</t>
    <phoneticPr fontId="5"/>
  </si>
  <si>
    <t>②営業費用</t>
    <phoneticPr fontId="5"/>
  </si>
  <si>
    <t>①営業活動によるｷｬｯｼｭﾌﾛｰ</t>
    <phoneticPr fontId="5"/>
  </si>
  <si>
    <t>②投資活動によるｷｬｯｼｭﾌﾛｰ</t>
    <phoneticPr fontId="5"/>
  </si>
  <si>
    <t>③財務活動によるｷｬｯｼｭﾌﾛｰ</t>
    <phoneticPr fontId="5"/>
  </si>
  <si>
    <t>④正味のｷｬｯｼｭﾌﾛｰ</t>
    <phoneticPr fontId="5"/>
  </si>
  <si>
    <t>⑤累積ｷｬｯｼｭﾌﾛｰ</t>
    <rPh sb="1" eb="3">
      <t>ルイセキ</t>
    </rPh>
    <phoneticPr fontId="8"/>
  </si>
  <si>
    <t>うち、積立金・準備金等</t>
    <rPh sb="3" eb="6">
      <t>ツミタテキン</t>
    </rPh>
    <rPh sb="7" eb="10">
      <t>ジュンビキン</t>
    </rPh>
    <rPh sb="10" eb="11">
      <t>トウ</t>
    </rPh>
    <phoneticPr fontId="8"/>
  </si>
  <si>
    <t>配当金</t>
    <rPh sb="0" eb="3">
      <t>ハイトウキン</t>
    </rPh>
    <phoneticPr fontId="5"/>
  </si>
  <si>
    <t>事業収支表（キャッシュフロー計算書）</t>
    <rPh sb="0" eb="2">
      <t>ジギョウ</t>
    </rPh>
    <rPh sb="2" eb="4">
      <t>シュウシ</t>
    </rPh>
    <rPh sb="4" eb="5">
      <t>ヒョウ</t>
    </rPh>
    <rPh sb="14" eb="17">
      <t>ケイサンショ</t>
    </rPh>
    <phoneticPr fontId="5"/>
  </si>
  <si>
    <t>運営・維持管理業務期間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phoneticPr fontId="5"/>
  </si>
  <si>
    <t>設計・建設業務期間</t>
    <rPh sb="0" eb="2">
      <t>セッケイ</t>
    </rPh>
    <rPh sb="3" eb="5">
      <t>ケンセツ</t>
    </rPh>
    <rPh sb="5" eb="7">
      <t>ギョウム</t>
    </rPh>
    <rPh sb="7" eb="9">
      <t>キカン</t>
    </rPh>
    <phoneticPr fontId="5"/>
  </si>
  <si>
    <t>税引き前利益</t>
    <rPh sb="0" eb="2">
      <t>ゼイビ</t>
    </rPh>
    <rPh sb="3" eb="4">
      <t>マエ</t>
    </rPh>
    <rPh sb="4" eb="6">
      <t>リエキ</t>
    </rPh>
    <phoneticPr fontId="8"/>
  </si>
  <si>
    <t>繰越欠損金</t>
    <rPh sb="0" eb="2">
      <t>クリコシ</t>
    </rPh>
    <rPh sb="2" eb="4">
      <t>ケッソン</t>
    </rPh>
    <rPh sb="4" eb="5">
      <t>キン</t>
    </rPh>
    <phoneticPr fontId="8"/>
  </si>
  <si>
    <t>課税所得</t>
    <rPh sb="0" eb="2">
      <t>カゼイ</t>
    </rPh>
    <rPh sb="2" eb="4">
      <t>ショトク</t>
    </rPh>
    <phoneticPr fontId="8"/>
  </si>
  <si>
    <t>法人税等</t>
    <rPh sb="0" eb="3">
      <t>ホウジンゼイ</t>
    </rPh>
    <rPh sb="3" eb="4">
      <t>トウ</t>
    </rPh>
    <phoneticPr fontId="8"/>
  </si>
  <si>
    <t>実効税率</t>
    <rPh sb="0" eb="2">
      <t>ジッコウ</t>
    </rPh>
    <rPh sb="2" eb="4">
      <t>ゼイリツ</t>
    </rPh>
    <phoneticPr fontId="8"/>
  </si>
  <si>
    <t>③税引き前利益</t>
    <phoneticPr fontId="5"/>
  </si>
  <si>
    <t>④法人税等</t>
    <phoneticPr fontId="5"/>
  </si>
  <si>
    <t>⑤税引き後利益</t>
    <phoneticPr fontId="5"/>
  </si>
  <si>
    <t>■説明欄</t>
    <rPh sb="1" eb="3">
      <t>セツメイ</t>
    </rPh>
    <rPh sb="3" eb="4">
      <t>ラン</t>
    </rPh>
    <phoneticPr fontId="5"/>
  </si>
  <si>
    <t>法人住民税</t>
    <rPh sb="0" eb="2">
      <t>ホウジン</t>
    </rPh>
    <rPh sb="2" eb="4">
      <t>ジュウミン</t>
    </rPh>
    <rPh sb="4" eb="5">
      <t>ゼイ</t>
    </rPh>
    <phoneticPr fontId="8"/>
  </si>
  <si>
    <t>固定費A</t>
    <rPh sb="0" eb="3">
      <t>コテイヒ</t>
    </rPh>
    <phoneticPr fontId="5"/>
  </si>
  <si>
    <t>固定費</t>
    <rPh sb="0" eb="3">
      <t>コテイヒ</t>
    </rPh>
    <phoneticPr fontId="5"/>
  </si>
  <si>
    <t>変動費</t>
    <rPh sb="0" eb="2">
      <t>ヘンドウ</t>
    </rPh>
    <rPh sb="2" eb="3">
      <t>ヒ</t>
    </rPh>
    <phoneticPr fontId="5"/>
  </si>
  <si>
    <t>事業収支表（損益計算書）</t>
    <rPh sb="0" eb="2">
      <t>ジギョウ</t>
    </rPh>
    <rPh sb="2" eb="4">
      <t>シュウシ</t>
    </rPh>
    <rPh sb="4" eb="5">
      <t>ヒョウ</t>
    </rPh>
    <rPh sb="6" eb="8">
      <t>ソンエキ</t>
    </rPh>
    <rPh sb="8" eb="11">
      <t>ケイサンショ</t>
    </rPh>
    <phoneticPr fontId="5"/>
  </si>
  <si>
    <t>事業収支表（損益計算書）</t>
    <phoneticPr fontId="5"/>
  </si>
  <si>
    <t>事業収支表（キャッシュフロー計算書）</t>
    <rPh sb="0" eb="2">
      <t>ジギョウ</t>
    </rPh>
    <rPh sb="2" eb="4">
      <t>シュウシ</t>
    </rPh>
    <rPh sb="4" eb="5">
      <t>ヒョウ</t>
    </rPh>
    <phoneticPr fontId="5"/>
  </si>
  <si>
    <t>様式第1-2号</t>
    <phoneticPr fontId="5"/>
  </si>
  <si>
    <t>１．担当者</t>
    <rPh sb="2" eb="5">
      <t>タントウシャ</t>
    </rPh>
    <phoneticPr fontId="12"/>
  </si>
  <si>
    <t>会　社　名</t>
  </si>
  <si>
    <t>所　属</t>
  </si>
  <si>
    <t>氏名</t>
  </si>
  <si>
    <t>電　話</t>
  </si>
  <si>
    <t>E-mail</t>
  </si>
  <si>
    <t>No</t>
    <phoneticPr fontId="12"/>
  </si>
  <si>
    <t>資料名</t>
    <rPh sb="0" eb="2">
      <t>シリョウ</t>
    </rPh>
    <rPh sb="2" eb="3">
      <t>メイ</t>
    </rPh>
    <phoneticPr fontId="12"/>
  </si>
  <si>
    <t>頁</t>
    <rPh sb="0" eb="1">
      <t>ペイジ</t>
    </rPh>
    <phoneticPr fontId="12"/>
  </si>
  <si>
    <t>項目</t>
    <rPh sb="0" eb="2">
      <t>コウモク</t>
    </rPh>
    <phoneticPr fontId="12"/>
  </si>
  <si>
    <t>タイトル</t>
  </si>
  <si>
    <t>例</t>
    <rPh sb="0" eb="1">
      <t>レイ</t>
    </rPh>
    <phoneticPr fontId="12"/>
  </si>
  <si>
    <t>事業名</t>
    <rPh sb="0" eb="2">
      <t>ジギョウ</t>
    </rPh>
    <rPh sb="2" eb="3">
      <t>メイ</t>
    </rPh>
    <phoneticPr fontId="16"/>
  </si>
  <si>
    <t>（左記は記入例です）</t>
  </si>
  <si>
    <t>記入要領</t>
    <rPh sb="0" eb="2">
      <t>キニュウ</t>
    </rPh>
    <rPh sb="2" eb="4">
      <t>ヨウリョウ</t>
    </rPh>
    <phoneticPr fontId="12"/>
  </si>
  <si>
    <t>入札説明書</t>
    <rPh sb="0" eb="2">
      <t>ニュウサツ</t>
    </rPh>
    <rPh sb="2" eb="5">
      <t>セツメイショ</t>
    </rPh>
    <phoneticPr fontId="25"/>
  </si>
  <si>
    <t>様式第1-1号</t>
    <rPh sb="0" eb="2">
      <t>ヨウシキ</t>
    </rPh>
    <rPh sb="2" eb="3">
      <t>ダイ</t>
    </rPh>
    <rPh sb="6" eb="7">
      <t>ゴウ</t>
    </rPh>
    <phoneticPr fontId="16"/>
  </si>
  <si>
    <t>様式第1-2号</t>
    <rPh sb="0" eb="2">
      <t>ヨウシキ</t>
    </rPh>
    <rPh sb="2" eb="3">
      <t>ダイ</t>
    </rPh>
    <rPh sb="6" eb="7">
      <t>ゴウ</t>
    </rPh>
    <phoneticPr fontId="16"/>
  </si>
  <si>
    <t>要求水準に対する設計仕様書（設計・建設業務編）</t>
    <phoneticPr fontId="5"/>
  </si>
  <si>
    <t>要求水準に対する設計仕様書（運営・維持管理業務編）</t>
    <phoneticPr fontId="5"/>
  </si>
  <si>
    <t>備考</t>
    <rPh sb="0" eb="2">
      <t>ビコウ</t>
    </rPh>
    <phoneticPr fontId="5"/>
  </si>
  <si>
    <t>別添Excel</t>
    <rPh sb="0" eb="2">
      <t>ベッテン</t>
    </rPh>
    <phoneticPr fontId="5"/>
  </si>
  <si>
    <t>■税額計算</t>
    <rPh sb="1" eb="3">
      <t>ゼイガク</t>
    </rPh>
    <rPh sb="3" eb="5">
      <t>ケイサン</t>
    </rPh>
    <phoneticPr fontId="8"/>
  </si>
  <si>
    <t>確認事項</t>
    <phoneticPr fontId="16"/>
  </si>
  <si>
    <t>２．確認事項</t>
    <rPh sb="2" eb="4">
      <t>カクニン</t>
    </rPh>
    <rPh sb="4" eb="6">
      <t>ジコウ</t>
    </rPh>
    <phoneticPr fontId="12"/>
  </si>
  <si>
    <t>職種</t>
    <rPh sb="0" eb="2">
      <t>ショクシュ</t>
    </rPh>
    <phoneticPr fontId="12"/>
  </si>
  <si>
    <t>給与年単価
（福利厚生費含む）</t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phoneticPr fontId="12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</si>
  <si>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28"/>
  </si>
  <si>
    <t>合計</t>
    <rPh sb="0" eb="1">
      <t>ゴウ</t>
    </rPh>
    <rPh sb="1" eb="2">
      <t>ケイ</t>
    </rPh>
    <phoneticPr fontId="28"/>
  </si>
  <si>
    <t>単位</t>
    <rPh sb="0" eb="2">
      <t>タンイ</t>
    </rPh>
    <phoneticPr fontId="28"/>
  </si>
  <si>
    <t>人</t>
    <rPh sb="0" eb="1">
      <t>ニン</t>
    </rPh>
    <phoneticPr fontId="28"/>
  </si>
  <si>
    <t>円</t>
    <rPh sb="0" eb="1">
      <t>エン</t>
    </rPh>
    <phoneticPr fontId="28"/>
  </si>
  <si>
    <t>小　計</t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</si>
  <si>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2"/>
  </si>
  <si>
    <t>項目</t>
    <rPh sb="0" eb="2">
      <t>コウモク</t>
    </rPh>
    <phoneticPr fontId="28"/>
  </si>
  <si>
    <t>量及び金額</t>
    <rPh sb="0" eb="1">
      <t>リョウ</t>
    </rPh>
    <rPh sb="1" eb="2">
      <t>オヨ</t>
    </rPh>
    <rPh sb="3" eb="5">
      <t>キンガク</t>
    </rPh>
    <phoneticPr fontId="28"/>
  </si>
  <si>
    <t>（量）</t>
    <rPh sb="1" eb="2">
      <t>リョウ</t>
    </rPh>
    <phoneticPr fontId="28"/>
  </si>
  <si>
    <t>金額</t>
    <rPh sb="0" eb="2">
      <t>キンガク</t>
    </rPh>
    <phoneticPr fontId="28"/>
  </si>
  <si>
    <t>合計金額</t>
    <rPh sb="0" eb="1">
      <t>ゴウ</t>
    </rPh>
    <rPh sb="1" eb="2">
      <t>ケイ</t>
    </rPh>
    <rPh sb="2" eb="4">
      <t>キンガク</t>
    </rPh>
    <phoneticPr fontId="28"/>
  </si>
  <si>
    <t>頻度</t>
    <phoneticPr fontId="28"/>
  </si>
  <si>
    <t>装置機器名</t>
    <rPh sb="0" eb="2">
      <t>ソウチ</t>
    </rPh>
    <rPh sb="2" eb="5">
      <t>キキメイ</t>
    </rPh>
    <phoneticPr fontId="12"/>
  </si>
  <si>
    <t>予備
有無</t>
    <rPh sb="0" eb="2">
      <t>ヨビ</t>
    </rPh>
    <rPh sb="3" eb="5">
      <t>ウム</t>
    </rPh>
    <phoneticPr fontId="12"/>
  </si>
  <si>
    <t>重要度</t>
    <rPh sb="0" eb="3">
      <t>ジュウヨウド</t>
    </rPh>
    <phoneticPr fontId="12"/>
  </si>
  <si>
    <t>保全方法</t>
    <rPh sb="0" eb="2">
      <t>ホゼン</t>
    </rPh>
    <rPh sb="2" eb="4">
      <t>ホウホウ</t>
    </rPh>
    <phoneticPr fontId="12"/>
  </si>
  <si>
    <t>管理値</t>
    <rPh sb="0" eb="2">
      <t>カンリ</t>
    </rPh>
    <rPh sb="2" eb="3">
      <t>チ</t>
    </rPh>
    <phoneticPr fontId="12"/>
  </si>
  <si>
    <t>対象箇所</t>
    <rPh sb="0" eb="2">
      <t>タイショウ</t>
    </rPh>
    <rPh sb="2" eb="4">
      <t>カショ</t>
    </rPh>
    <phoneticPr fontId="12"/>
  </si>
  <si>
    <t>ＢＭ</t>
    <phoneticPr fontId="12"/>
  </si>
  <si>
    <t>ＴＢＭ</t>
    <phoneticPr fontId="12"/>
  </si>
  <si>
    <t>ＣＢＭ</t>
    <phoneticPr fontId="12"/>
  </si>
  <si>
    <t>診断頻度</t>
    <rPh sb="0" eb="2">
      <t>シンダン</t>
    </rPh>
    <rPh sb="2" eb="4">
      <t>ヒンド</t>
    </rPh>
    <phoneticPr fontId="12"/>
  </si>
  <si>
    <t>燃焼設備</t>
    <rPh sb="0" eb="2">
      <t>ネンショウ</t>
    </rPh>
    <rPh sb="2" eb="4">
      <t>セツビ</t>
    </rPh>
    <phoneticPr fontId="12"/>
  </si>
  <si>
    <t>通風設備</t>
    <rPh sb="0" eb="2">
      <t>ツウフウ</t>
    </rPh>
    <rPh sb="2" eb="4">
      <t>セツビ</t>
    </rPh>
    <phoneticPr fontId="12"/>
  </si>
  <si>
    <t>電気設備</t>
    <rPh sb="0" eb="2">
      <t>デンキ</t>
    </rPh>
    <rPh sb="2" eb="4">
      <t>セツビ</t>
    </rPh>
    <phoneticPr fontId="12"/>
  </si>
  <si>
    <t>計装設備</t>
    <phoneticPr fontId="12"/>
  </si>
  <si>
    <t>雑設備</t>
    <phoneticPr fontId="12"/>
  </si>
  <si>
    <t>量、単価及び金額</t>
    <rPh sb="0" eb="1">
      <t>リョウ</t>
    </rPh>
    <rPh sb="2" eb="4">
      <t>タンカ</t>
    </rPh>
    <rPh sb="4" eb="5">
      <t>オヨ</t>
    </rPh>
    <rPh sb="6" eb="8">
      <t>キンガク</t>
    </rPh>
    <phoneticPr fontId="28"/>
  </si>
  <si>
    <t>年間ごみ処理量</t>
    <rPh sb="0" eb="2">
      <t>ネンカン</t>
    </rPh>
    <rPh sb="4" eb="6">
      <t>ショリ</t>
    </rPh>
    <rPh sb="6" eb="7">
      <t>リョウ</t>
    </rPh>
    <phoneticPr fontId="28"/>
  </si>
  <si>
    <t>t</t>
    <phoneticPr fontId="28"/>
  </si>
  <si>
    <t>単価</t>
    <rPh sb="0" eb="2">
      <t>タンカ</t>
    </rPh>
    <phoneticPr fontId="28"/>
  </si>
  <si>
    <t>質問内容</t>
    <rPh sb="2" eb="4">
      <t>ナイヨウ</t>
    </rPh>
    <phoneticPr fontId="16"/>
  </si>
  <si>
    <t>２．質問</t>
    <rPh sb="2" eb="4">
      <t>シツモン</t>
    </rPh>
    <phoneticPr fontId="12"/>
  </si>
  <si>
    <t>目標
耐用
年数</t>
    <rPh sb="0" eb="2">
      <t>モクヒョウ</t>
    </rPh>
    <rPh sb="3" eb="5">
      <t>タイヨウ</t>
    </rPh>
    <rPh sb="6" eb="8">
      <t>ネンスウ</t>
    </rPh>
    <phoneticPr fontId="12"/>
  </si>
  <si>
    <t>注1）消費税を除く。</t>
    <rPh sb="0" eb="1">
      <t>チュウ</t>
    </rPh>
    <rPh sb="3" eb="6">
      <t>ショウヒゼイ</t>
    </rPh>
    <rPh sb="7" eb="8">
      <t>ノゾ</t>
    </rPh>
    <phoneticPr fontId="5"/>
  </si>
  <si>
    <t>注2）登録免許税、定款認証、司法書士等の項目ごとに記載すること。</t>
    <rPh sb="0" eb="1">
      <t>チュウ</t>
    </rPh>
    <rPh sb="3" eb="5">
      <t>トウロク</t>
    </rPh>
    <rPh sb="5" eb="8">
      <t>メンキョゼイ</t>
    </rPh>
    <rPh sb="9" eb="11">
      <t>テイカン</t>
    </rPh>
    <rPh sb="11" eb="13">
      <t>ニンショウ</t>
    </rPh>
    <rPh sb="14" eb="16">
      <t>シホウ</t>
    </rPh>
    <rPh sb="16" eb="19">
      <t>ショシナド</t>
    </rPh>
    <rPh sb="20" eb="22">
      <t>コウモク</t>
    </rPh>
    <rPh sb="25" eb="27">
      <t>キサイ</t>
    </rPh>
    <phoneticPr fontId="5"/>
  </si>
  <si>
    <t>注3）行が不足する場合は、適時追加すること。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</si>
  <si>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費用(千円)</t>
    <rPh sb="0" eb="2">
      <t>ヒヨウ</t>
    </rPh>
    <rPh sb="3" eb="5">
      <t>センエン</t>
    </rPh>
    <phoneticPr fontId="5"/>
  </si>
  <si>
    <t>電気</t>
    <rPh sb="0" eb="2">
      <t>デンキ</t>
    </rPh>
    <phoneticPr fontId="5"/>
  </si>
  <si>
    <t>令和29年度</t>
    <rPh sb="0" eb="2">
      <t>レイワ</t>
    </rPh>
    <rPh sb="4" eb="5">
      <t>ネン</t>
    </rPh>
    <rPh sb="5" eb="6">
      <t>ド</t>
    </rPh>
    <phoneticPr fontId="5"/>
  </si>
  <si>
    <t>(2047年度)</t>
    <rPh sb="5" eb="6">
      <t>ネン</t>
    </rPh>
    <rPh sb="6" eb="7">
      <t>ド</t>
    </rPh>
    <phoneticPr fontId="5"/>
  </si>
  <si>
    <t>日勤者・運転者</t>
    <rPh sb="0" eb="3">
      <t>ニッキンシャ</t>
    </rPh>
    <rPh sb="4" eb="7">
      <t>ウンテンシャ</t>
    </rPh>
    <phoneticPr fontId="12"/>
  </si>
  <si>
    <t>直勤者（事務等）</t>
    <rPh sb="0" eb="1">
      <t>チョク</t>
    </rPh>
    <rPh sb="1" eb="2">
      <t>キンム</t>
    </rPh>
    <rPh sb="2" eb="3">
      <t>シャ</t>
    </rPh>
    <rPh sb="4" eb="6">
      <t>ジム</t>
    </rPh>
    <rPh sb="6" eb="7">
      <t>トウ</t>
    </rPh>
    <phoneticPr fontId="12"/>
  </si>
  <si>
    <t>運転体制図</t>
    <rPh sb="0" eb="2">
      <t>ウンテン</t>
    </rPh>
    <rPh sb="2" eb="4">
      <t>タイセイ</t>
    </rPh>
    <rPh sb="4" eb="5">
      <t>ズ</t>
    </rPh>
    <phoneticPr fontId="5"/>
  </si>
  <si>
    <t>固定費Ａ（修繕更新費）</t>
    <rPh sb="5" eb="7">
      <t>シュウゼン</t>
    </rPh>
    <rPh sb="7" eb="10">
      <t>コウシンヒ</t>
    </rPh>
    <phoneticPr fontId="28"/>
  </si>
  <si>
    <t>-</t>
    <phoneticPr fontId="5"/>
  </si>
  <si>
    <t>令和
29年度</t>
    <rPh sb="0" eb="2">
      <t>レイワ</t>
    </rPh>
    <rPh sb="5" eb="6">
      <t>ネン</t>
    </rPh>
    <rPh sb="6" eb="7">
      <t>ド</t>
    </rPh>
    <phoneticPr fontId="5"/>
  </si>
  <si>
    <t>受入供給
設備</t>
    <rPh sb="0" eb="2">
      <t>ウケイ</t>
    </rPh>
    <rPh sb="2" eb="4">
      <t>キョウキュウ</t>
    </rPh>
    <rPh sb="5" eb="7">
      <t>セツビ</t>
    </rPh>
    <phoneticPr fontId="12"/>
  </si>
  <si>
    <t xml:space="preserve"> 燃焼ガス
冷却設備</t>
    <phoneticPr fontId="12"/>
  </si>
  <si>
    <t>余熱利用
設備</t>
    <phoneticPr fontId="12"/>
  </si>
  <si>
    <t>排水処理
設備</t>
    <phoneticPr fontId="12"/>
  </si>
  <si>
    <t xml:space="preserve">排ガス
処理設備 </t>
    <rPh sb="0" eb="1">
      <t>ハイ</t>
    </rPh>
    <rPh sb="4" eb="6">
      <t>ショリ</t>
    </rPh>
    <rPh sb="6" eb="8">
      <t>セツビ</t>
    </rPh>
    <phoneticPr fontId="12"/>
  </si>
  <si>
    <t>設備</t>
    <phoneticPr fontId="12"/>
  </si>
  <si>
    <t>灰出し
設備</t>
    <rPh sb="0" eb="1">
      <t>ハイ</t>
    </rPh>
    <rPh sb="1" eb="2">
      <t>ダ</t>
    </rPh>
    <rPh sb="4" eb="6">
      <t>セツビ</t>
    </rPh>
    <phoneticPr fontId="12"/>
  </si>
  <si>
    <t>整備スケジュール（●：設備更新、○：補修や部品交換等）</t>
    <rPh sb="0" eb="2">
      <t>セイビ</t>
    </rPh>
    <phoneticPr fontId="12"/>
  </si>
  <si>
    <t>修繕更新費</t>
    <rPh sb="0" eb="2">
      <t>シュウゼン</t>
    </rPh>
    <rPh sb="2" eb="5">
      <t>コウシンヒ</t>
    </rPh>
    <phoneticPr fontId="5"/>
  </si>
  <si>
    <t>運転体制図</t>
    <rPh sb="4" eb="5">
      <t>ズ</t>
    </rPh>
    <phoneticPr fontId="5"/>
  </si>
  <si>
    <t>固定費Ａ（修繕更新費）</t>
    <rPh sb="5" eb="7">
      <t>シュウゼン</t>
    </rPh>
    <rPh sb="7" eb="10">
      <t>コウシンヒ</t>
    </rPh>
    <phoneticPr fontId="5"/>
  </si>
  <si>
    <t>構成員Ａ</t>
    <rPh sb="0" eb="3">
      <t>コウセイイン</t>
    </rPh>
    <phoneticPr fontId="5"/>
  </si>
  <si>
    <t>構成員Ｂ</t>
    <rPh sb="0" eb="3">
      <t>コウセイイン</t>
    </rPh>
    <phoneticPr fontId="5"/>
  </si>
  <si>
    <t>設計・建設業務における地元発注金額</t>
    <rPh sb="11" eb="13">
      <t>ジモト</t>
    </rPh>
    <rPh sb="13" eb="15">
      <t>ハッチュウ</t>
    </rPh>
    <rPh sb="15" eb="17">
      <t>キンガク</t>
    </rPh>
    <phoneticPr fontId="5"/>
  </si>
  <si>
    <t>運営・維持管理業務における地元発注金額</t>
    <rPh sb="13" eb="15">
      <t>ジモト</t>
    </rPh>
    <rPh sb="15" eb="17">
      <t>ハッチュウ</t>
    </rPh>
    <rPh sb="17" eb="19">
      <t>キンガク</t>
    </rPh>
    <phoneticPr fontId="5"/>
  </si>
  <si>
    <t>設計・建設業務における地元発注金額</t>
    <rPh sb="0" eb="2">
      <t>セッケイ</t>
    </rPh>
    <rPh sb="3" eb="5">
      <t>ケンセツ</t>
    </rPh>
    <rPh sb="5" eb="7">
      <t>ギョウム</t>
    </rPh>
    <rPh sb="11" eb="13">
      <t>ジモト</t>
    </rPh>
    <rPh sb="13" eb="15">
      <t>ハッチュウ</t>
    </rPh>
    <rPh sb="15" eb="17">
      <t>キンガク</t>
    </rPh>
    <phoneticPr fontId="5"/>
  </si>
  <si>
    <t>千円（税抜）</t>
    <rPh sb="0" eb="2">
      <t>センエン</t>
    </rPh>
    <rPh sb="3" eb="4">
      <t>ゼイ</t>
    </rPh>
    <rPh sb="4" eb="5">
      <t>ヌ</t>
    </rPh>
    <phoneticPr fontId="5"/>
  </si>
  <si>
    <t>運営・維持管理業務における地元発注金額</t>
    <rPh sb="0" eb="2">
      <t>ウンエイ</t>
    </rPh>
    <rPh sb="3" eb="5">
      <t>イジ</t>
    </rPh>
    <rPh sb="5" eb="7">
      <t>カンリ</t>
    </rPh>
    <rPh sb="7" eb="9">
      <t>ギョウム</t>
    </rPh>
    <rPh sb="13" eb="15">
      <t>ジモト</t>
    </rPh>
    <rPh sb="15" eb="17">
      <t>ハッチュウ</t>
    </rPh>
    <rPh sb="17" eb="19">
      <t>キンガク</t>
    </rPh>
    <phoneticPr fontId="5"/>
  </si>
  <si>
    <t>診断項目</t>
    <rPh sb="0" eb="2">
      <t>シンダン</t>
    </rPh>
    <rPh sb="2" eb="4">
      <t>コウモク</t>
    </rPh>
    <phoneticPr fontId="5"/>
  </si>
  <si>
    <t>評価方法</t>
    <rPh sb="0" eb="2">
      <t>ヒョウカ</t>
    </rPh>
    <rPh sb="2" eb="4">
      <t>ホウホウ</t>
    </rPh>
    <phoneticPr fontId="12"/>
  </si>
  <si>
    <t>管理基準</t>
    <rPh sb="0" eb="2">
      <t>カンリ</t>
    </rPh>
    <rPh sb="2" eb="4">
      <t>キジュン</t>
    </rPh>
    <phoneticPr fontId="12"/>
  </si>
  <si>
    <t>注1）一円未満は切り捨てること。</t>
    <rPh sb="0" eb="1">
      <t>チュウ</t>
    </rPh>
    <phoneticPr fontId="5"/>
  </si>
  <si>
    <t>注1)「１．担当者」欄については、同質問書を提出する担当者の連絡先を記入すること。</t>
    <rPh sb="0" eb="1">
      <t>チュウ</t>
    </rPh>
    <rPh sb="17" eb="18">
      <t>ドウ</t>
    </rPh>
    <rPh sb="18" eb="21">
      <t>シツモンショ</t>
    </rPh>
    <rPh sb="22" eb="24">
      <t>テイシュツ</t>
    </rPh>
    <phoneticPr fontId="12"/>
  </si>
  <si>
    <t>注2)「２.質問」の欄については、必要に応じて表に「行」を追加して記載すること。</t>
    <rPh sb="10" eb="11">
      <t>ラン</t>
    </rPh>
    <phoneticPr fontId="12"/>
  </si>
  <si>
    <t>注3) 表の書式変更（セルの結合・分割等）は行わないこと。</t>
    <phoneticPr fontId="12"/>
  </si>
  <si>
    <t>注1)「１．担当者」欄については、同質問書を提出する担当者の連絡先を記入すること。</t>
    <rPh sb="17" eb="18">
      <t>ドウ</t>
    </rPh>
    <rPh sb="18" eb="21">
      <t>シツモンショ</t>
    </rPh>
    <rPh sb="22" eb="24">
      <t>テイシュツ</t>
    </rPh>
    <phoneticPr fontId="12"/>
  </si>
  <si>
    <t>注1）運転体制図にはそれぞれの人数も記載すること。</t>
    <rPh sb="0" eb="1">
      <t>チュウ</t>
    </rPh>
    <rPh sb="3" eb="5">
      <t>ウンテン</t>
    </rPh>
    <rPh sb="5" eb="7">
      <t>タイセイ</t>
    </rPh>
    <rPh sb="7" eb="8">
      <t>ズ</t>
    </rPh>
    <rPh sb="15" eb="17">
      <t>ニンズウ</t>
    </rPh>
    <rPh sb="18" eb="20">
      <t>キサイ</t>
    </rPh>
    <phoneticPr fontId="5"/>
  </si>
  <si>
    <t>注2）物価変動及び消費税を除いた金額を記入すること。</t>
    <rPh sb="0" eb="1">
      <t>チュウ</t>
    </rPh>
    <phoneticPr fontId="5"/>
  </si>
  <si>
    <t>注4）記入欄が足りない場合は、適宜追加すること。</t>
    <rPh sb="0" eb="1">
      <t>チュウ</t>
    </rPh>
    <phoneticPr fontId="5"/>
  </si>
  <si>
    <t>注4）（量）の項目は、単位に置き換えること。</t>
    <rPh sb="0" eb="1">
      <t>チュウ</t>
    </rPh>
    <phoneticPr fontId="5"/>
  </si>
  <si>
    <t>注1）本表作成に当たっては、「廃棄物処理施設長寿命化総合計画作成の手引き（ごみ焼却施設編）／環境省 環境再生・資源循環局廃棄物適正処理推進課」の最新版を参考とすること。</t>
    <rPh sb="0" eb="1">
      <t>チュウ</t>
    </rPh>
    <rPh sb="72" eb="75">
      <t>サイシンバン</t>
    </rPh>
    <phoneticPr fontId="5"/>
  </si>
  <si>
    <t>注2）各設備を構成する主要な装置及びその対象箇所を列挙すること。</t>
    <rPh sb="0" eb="1">
      <t>チュウ</t>
    </rPh>
    <phoneticPr fontId="5"/>
  </si>
  <si>
    <t>注3）整備スケジュール欄は、設備を更新する場合は「●」、補修や部品交換等の場合は「〇」を、それぞれ該当する年度につけること。</t>
    <rPh sb="0" eb="1">
      <t>チュウ</t>
    </rPh>
    <rPh sb="14" eb="16">
      <t>セツビ</t>
    </rPh>
    <rPh sb="17" eb="19">
      <t>コウシン</t>
    </rPh>
    <rPh sb="21" eb="23">
      <t>バアイ</t>
    </rPh>
    <rPh sb="28" eb="30">
      <t>ホシュウ</t>
    </rPh>
    <rPh sb="31" eb="33">
      <t>ブヒン</t>
    </rPh>
    <rPh sb="33" eb="35">
      <t>コウカン</t>
    </rPh>
    <rPh sb="35" eb="36">
      <t>トウ</t>
    </rPh>
    <rPh sb="37" eb="39">
      <t>バアイ</t>
    </rPh>
    <rPh sb="49" eb="51">
      <t>ガイトウ</t>
    </rPh>
    <phoneticPr fontId="5"/>
  </si>
  <si>
    <t>注3）変動費には、ごみ処理量の変動に応じて変動する費用を記載すること。</t>
    <rPh sb="0" eb="1">
      <t>チュウ</t>
    </rPh>
    <phoneticPr fontId="5"/>
  </si>
  <si>
    <t>注2)「２.確認事項」の欄については、必要に応じて表に「行」を追加して記載すること。</t>
    <rPh sb="0" eb="1">
      <t>チュウ</t>
    </rPh>
    <rPh sb="6" eb="8">
      <t>カクニン</t>
    </rPh>
    <rPh sb="8" eb="10">
      <t>ジコウ</t>
    </rPh>
    <rPh sb="12" eb="13">
      <t>ラン</t>
    </rPh>
    <phoneticPr fontId="12"/>
  </si>
  <si>
    <t>注3) 表の書式変更（セルの結合・分割等）は行わないこと。</t>
    <rPh sb="0" eb="1">
      <t>チュウ</t>
    </rPh>
    <phoneticPr fontId="12"/>
  </si>
  <si>
    <t>様　式　集</t>
    <rPh sb="0" eb="1">
      <t>サマ</t>
    </rPh>
    <rPh sb="2" eb="3">
      <t>シキ</t>
    </rPh>
    <rPh sb="4" eb="5">
      <t>シュウ</t>
    </rPh>
    <phoneticPr fontId="5"/>
  </si>
  <si>
    <t>【Excel編】</t>
    <rPh sb="6" eb="7">
      <t>ヘン</t>
    </rPh>
    <phoneticPr fontId="5"/>
  </si>
  <si>
    <t>様式第4-2号</t>
    <rPh sb="0" eb="2">
      <t>ヨウシキ</t>
    </rPh>
    <rPh sb="2" eb="3">
      <t>ダイ</t>
    </rPh>
    <rPh sb="6" eb="7">
      <t>ゴウ</t>
    </rPh>
    <phoneticPr fontId="5"/>
  </si>
  <si>
    <t>様式第6-4号</t>
    <phoneticPr fontId="5"/>
  </si>
  <si>
    <t>様式第6-5号</t>
    <phoneticPr fontId="5"/>
  </si>
  <si>
    <t>様式集【Excel編】一覧</t>
    <rPh sb="0" eb="2">
      <t>ヨウシキ</t>
    </rPh>
    <rPh sb="2" eb="3">
      <t>シュウ</t>
    </rPh>
    <rPh sb="9" eb="10">
      <t>ヘン</t>
    </rPh>
    <rPh sb="11" eb="13">
      <t>イチラン</t>
    </rPh>
    <phoneticPr fontId="5"/>
  </si>
  <si>
    <t>様式第8-4号</t>
    <rPh sb="0" eb="2">
      <t>ヨウシキ</t>
    </rPh>
    <rPh sb="2" eb="3">
      <t>ダイ</t>
    </rPh>
    <rPh sb="6" eb="7">
      <t>ゴウ</t>
    </rPh>
    <phoneticPr fontId="5"/>
  </si>
  <si>
    <t>様式第8-5号</t>
    <rPh sb="0" eb="2">
      <t>ヨウシキ</t>
    </rPh>
    <rPh sb="2" eb="3">
      <t>ダイ</t>
    </rPh>
    <rPh sb="6" eb="7">
      <t>ゴウ</t>
    </rPh>
    <phoneticPr fontId="5"/>
  </si>
  <si>
    <t>様式第8-6号</t>
    <rPh sb="0" eb="2">
      <t>ヨウシキ</t>
    </rPh>
    <rPh sb="2" eb="3">
      <t>ダイ</t>
    </rPh>
    <rPh sb="6" eb="7">
      <t>ゴウ</t>
    </rPh>
    <phoneticPr fontId="5"/>
  </si>
  <si>
    <t>固定費Ａ（人件費）</t>
    <rPh sb="0" eb="3">
      <t>コテイヒ</t>
    </rPh>
    <rPh sb="5" eb="8">
      <t>ジンケンヒ</t>
    </rPh>
    <phoneticPr fontId="5"/>
  </si>
  <si>
    <t>様式第8-7号</t>
    <rPh sb="0" eb="2">
      <t>ヨウシキ</t>
    </rPh>
    <rPh sb="2" eb="3">
      <t>ダイ</t>
    </rPh>
    <rPh sb="6" eb="7">
      <t>ゴウ</t>
    </rPh>
    <phoneticPr fontId="5"/>
  </si>
  <si>
    <t>様式第8-8号</t>
    <rPh sb="0" eb="2">
      <t>ヨウシキ</t>
    </rPh>
    <rPh sb="2" eb="3">
      <t>ダイ</t>
    </rPh>
    <rPh sb="6" eb="7">
      <t>ゴウ</t>
    </rPh>
    <phoneticPr fontId="5"/>
  </si>
  <si>
    <t>様式第8-9号</t>
    <rPh sb="0" eb="2">
      <t>ヨウシキ</t>
    </rPh>
    <rPh sb="2" eb="3">
      <t>ダイ</t>
    </rPh>
    <rPh sb="6" eb="7">
      <t>ゴウ</t>
    </rPh>
    <phoneticPr fontId="5"/>
  </si>
  <si>
    <t>様式第8-11号</t>
    <rPh sb="0" eb="2">
      <t>ヨウシキ</t>
    </rPh>
    <rPh sb="2" eb="3">
      <t>ダイ</t>
    </rPh>
    <rPh sb="7" eb="8">
      <t>ゴウ</t>
    </rPh>
    <phoneticPr fontId="5"/>
  </si>
  <si>
    <t>様式第8-13号</t>
    <rPh sb="0" eb="2">
      <t>ヨウシキ</t>
    </rPh>
    <rPh sb="2" eb="3">
      <t>ダイ</t>
    </rPh>
    <rPh sb="7" eb="8">
      <t>ゴウ</t>
    </rPh>
    <phoneticPr fontId="5"/>
  </si>
  <si>
    <t>様式第8-14号</t>
    <rPh sb="0" eb="2">
      <t>ヨウシキ</t>
    </rPh>
    <rPh sb="2" eb="3">
      <t>ダイ</t>
    </rPh>
    <rPh sb="7" eb="8">
      <t>ゴウ</t>
    </rPh>
    <phoneticPr fontId="5"/>
  </si>
  <si>
    <t>第3章</t>
    <rPh sb="1" eb="2">
      <t>ショウ</t>
    </rPh>
    <phoneticPr fontId="16"/>
  </si>
  <si>
    <t>様式第4-2号</t>
    <rPh sb="0" eb="2">
      <t>ヨウシキ</t>
    </rPh>
    <rPh sb="2" eb="3">
      <t>ダイ</t>
    </rPh>
    <rPh sb="6" eb="7">
      <t>ゴウ</t>
    </rPh>
    <phoneticPr fontId="16"/>
  </si>
  <si>
    <t>令和　年　月　日　　</t>
    <rPh sb="0" eb="2">
      <t>レイワ</t>
    </rPh>
    <rPh sb="3" eb="4">
      <t>ネン</t>
    </rPh>
    <rPh sb="5" eb="6">
      <t>ツキ</t>
    </rPh>
    <rPh sb="7" eb="8">
      <t>ヒ</t>
    </rPh>
    <phoneticPr fontId="12"/>
  </si>
  <si>
    <t>令和30年度</t>
    <rPh sb="0" eb="2">
      <t>レイワ</t>
    </rPh>
    <rPh sb="4" eb="5">
      <t>ネン</t>
    </rPh>
    <rPh sb="5" eb="6">
      <t>ド</t>
    </rPh>
    <phoneticPr fontId="5"/>
  </si>
  <si>
    <t>(2048年度)</t>
    <rPh sb="5" eb="6">
      <t>ネン</t>
    </rPh>
    <rPh sb="6" eb="7">
      <t>ド</t>
    </rPh>
    <phoneticPr fontId="5"/>
  </si>
  <si>
    <t>固定費Ａ（人件費）</t>
    <rPh sb="0" eb="3">
      <t>コテイヒ</t>
    </rPh>
    <rPh sb="5" eb="7">
      <t>ジンケン</t>
    </rPh>
    <rPh sb="7" eb="8">
      <t>ヒ</t>
    </rPh>
    <phoneticPr fontId="28"/>
  </si>
  <si>
    <t>注3）固定費には、ごみ処理量の変動に応じて変動しない費用を記載すること。</t>
    <rPh sb="0" eb="1">
      <t>チュウ</t>
    </rPh>
    <phoneticPr fontId="5"/>
  </si>
  <si>
    <t>令和
30年度</t>
    <rPh sb="0" eb="2">
      <t>レイワ</t>
    </rPh>
    <rPh sb="5" eb="6">
      <t>ネン</t>
    </rPh>
    <rPh sb="6" eb="7">
      <t>ド</t>
    </rPh>
    <phoneticPr fontId="5"/>
  </si>
  <si>
    <t>変動費B</t>
    <phoneticPr fontId="5"/>
  </si>
  <si>
    <t>本店/本社所在地</t>
    <rPh sb="0" eb="2">
      <t>ホンテン</t>
    </rPh>
    <rPh sb="3" eb="5">
      <t>ホンシャ</t>
    </rPh>
    <rPh sb="5" eb="8">
      <t>ショザイチ</t>
    </rPh>
    <phoneticPr fontId="5"/>
  </si>
  <si>
    <t>合計</t>
    <rPh sb="0" eb="2">
      <t>ゴウケイ</t>
    </rPh>
    <phoneticPr fontId="5"/>
  </si>
  <si>
    <t>調達</t>
    <rPh sb="0" eb="2">
      <t>チョウタツ</t>
    </rPh>
    <phoneticPr fontId="5"/>
  </si>
  <si>
    <t>【一次下請】</t>
    <rPh sb="1" eb="3">
      <t>イチジ</t>
    </rPh>
    <rPh sb="3" eb="5">
      <t>シタウ</t>
    </rPh>
    <phoneticPr fontId="5"/>
  </si>
  <si>
    <t>【二次下請】</t>
    <phoneticPr fontId="5"/>
  </si>
  <si>
    <t>千円</t>
    <phoneticPr fontId="5"/>
  </si>
  <si>
    <t>※税抜き</t>
    <rPh sb="1" eb="2">
      <t>ゼイ</t>
    </rPh>
    <rPh sb="2" eb="3">
      <t>ヌ</t>
    </rPh>
    <phoneticPr fontId="5"/>
  </si>
  <si>
    <t>提案発電量</t>
    <rPh sb="2" eb="4">
      <t>ハツデン</t>
    </rPh>
    <phoneticPr fontId="5"/>
  </si>
  <si>
    <t>様式第7-8号添付資料1</t>
    <rPh sb="6" eb="7">
      <t>ゴウ</t>
    </rPh>
    <phoneticPr fontId="5"/>
  </si>
  <si>
    <t>様式第7-8号添付資料2</t>
    <rPh sb="6" eb="7">
      <t>ゴウ</t>
    </rPh>
    <rPh sb="7" eb="9">
      <t>テンプ</t>
    </rPh>
    <rPh sb="9" eb="11">
      <t>シリョウ</t>
    </rPh>
    <phoneticPr fontId="5"/>
  </si>
  <si>
    <t>様式第8-10号</t>
    <rPh sb="0" eb="2">
      <t>ヨウシキ</t>
    </rPh>
    <rPh sb="2" eb="3">
      <t>ダイ</t>
    </rPh>
    <rPh sb="7" eb="8">
      <t>ゴウ</t>
    </rPh>
    <phoneticPr fontId="5"/>
  </si>
  <si>
    <t>保守管理及び修繕計画</t>
    <phoneticPr fontId="5"/>
  </si>
  <si>
    <t>様式第8-12号</t>
    <rPh sb="0" eb="2">
      <t>ヨウシキ</t>
    </rPh>
    <rPh sb="2" eb="3">
      <t>ダイ</t>
    </rPh>
    <rPh sb="7" eb="8">
      <t>ゴウ</t>
    </rPh>
    <phoneticPr fontId="5"/>
  </si>
  <si>
    <t>様式第7-8号添付資料2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5"/>
  </si>
  <si>
    <t>提案発電量</t>
    <rPh sb="0" eb="2">
      <t>テイアン</t>
    </rPh>
    <rPh sb="2" eb="4">
      <t>ハツデン</t>
    </rPh>
    <rPh sb="4" eb="5">
      <t>リョウ</t>
    </rPh>
    <phoneticPr fontId="5"/>
  </si>
  <si>
    <t>様式第7-8号添付資料1　</t>
    <rPh sb="0" eb="2">
      <t>ヨウシキ</t>
    </rPh>
    <rPh sb="2" eb="3">
      <t>ダイ</t>
    </rPh>
    <rPh sb="6" eb="7">
      <t>ゴウ</t>
    </rPh>
    <rPh sb="7" eb="11">
      <t>テンプシリョウ</t>
    </rPh>
    <phoneticPr fontId="5"/>
  </si>
  <si>
    <t>様式第1-3号</t>
    <phoneticPr fontId="5"/>
  </si>
  <si>
    <t>第1回入札関係書類に関する質問書（入札参加資格）</t>
    <rPh sb="5" eb="7">
      <t>カンケイ</t>
    </rPh>
    <rPh sb="7" eb="9">
      <t>ショルイ</t>
    </rPh>
    <rPh sb="17" eb="21">
      <t>ニュウサツサンカ</t>
    </rPh>
    <rPh sb="21" eb="23">
      <t>シカク</t>
    </rPh>
    <phoneticPr fontId="5"/>
  </si>
  <si>
    <t>第1回入札関係書類に関する質問書（入札参加資格以外）</t>
    <rPh sb="23" eb="25">
      <t>イガイ</t>
    </rPh>
    <phoneticPr fontId="5"/>
  </si>
  <si>
    <t>第2回入札関係書類に関する質問書</t>
    <phoneticPr fontId="5"/>
  </si>
  <si>
    <t>様式第1-3号</t>
    <rPh sb="0" eb="2">
      <t>ヨウシキ</t>
    </rPh>
    <rPh sb="2" eb="3">
      <t>ダイ</t>
    </rPh>
    <rPh sb="6" eb="7">
      <t>ゴウ</t>
    </rPh>
    <phoneticPr fontId="16"/>
  </si>
  <si>
    <t>令和31年度</t>
    <rPh sb="0" eb="2">
      <t>レイワ</t>
    </rPh>
    <rPh sb="4" eb="5">
      <t>ネン</t>
    </rPh>
    <rPh sb="5" eb="6">
      <t>ド</t>
    </rPh>
    <phoneticPr fontId="5"/>
  </si>
  <si>
    <t>(2049年度)</t>
    <rPh sb="5" eb="6">
      <t>ネン</t>
    </rPh>
    <rPh sb="6" eb="7">
      <t>ド</t>
    </rPh>
    <phoneticPr fontId="5"/>
  </si>
  <si>
    <t>令和32年度</t>
    <rPh sb="0" eb="2">
      <t>レイワ</t>
    </rPh>
    <rPh sb="4" eb="5">
      <t>ネン</t>
    </rPh>
    <rPh sb="5" eb="6">
      <t>ド</t>
    </rPh>
    <phoneticPr fontId="5"/>
  </si>
  <si>
    <t>令和33年度</t>
    <rPh sb="0" eb="2">
      <t>レイワ</t>
    </rPh>
    <rPh sb="4" eb="5">
      <t>ネン</t>
    </rPh>
    <rPh sb="5" eb="6">
      <t>ド</t>
    </rPh>
    <phoneticPr fontId="5"/>
  </si>
  <si>
    <t>(2050年度)</t>
    <rPh sb="5" eb="6">
      <t>ネン</t>
    </rPh>
    <rPh sb="6" eb="7">
      <t>ド</t>
    </rPh>
    <phoneticPr fontId="5"/>
  </si>
  <si>
    <t>(2051年度)</t>
    <rPh sb="5" eb="6">
      <t>ネン</t>
    </rPh>
    <rPh sb="6" eb="7">
      <t>ド</t>
    </rPh>
    <phoneticPr fontId="5"/>
  </si>
  <si>
    <t>計</t>
    <phoneticPr fontId="5"/>
  </si>
  <si>
    <t>（小計）</t>
    <rPh sb="1" eb="3">
      <t>ショウケイ</t>
    </rPh>
    <phoneticPr fontId="5"/>
  </si>
  <si>
    <t>注3）記入欄が足りない場合は、適宜追加すること。</t>
    <rPh sb="0" eb="1">
      <t>チュウ</t>
    </rPh>
    <phoneticPr fontId="5"/>
  </si>
  <si>
    <t>保守管理及び修繕計画</t>
    <rPh sb="0" eb="2">
      <t>ホシュ</t>
    </rPh>
    <rPh sb="2" eb="4">
      <t>カンリ</t>
    </rPh>
    <rPh sb="4" eb="5">
      <t>オヨ</t>
    </rPh>
    <rPh sb="6" eb="8">
      <t>シュウゼン</t>
    </rPh>
    <phoneticPr fontId="12"/>
  </si>
  <si>
    <t>令和
31年度</t>
    <rPh sb="0" eb="2">
      <t>レイワ</t>
    </rPh>
    <rPh sb="5" eb="6">
      <t>ネン</t>
    </rPh>
    <rPh sb="6" eb="7">
      <t>ド</t>
    </rPh>
    <phoneticPr fontId="5"/>
  </si>
  <si>
    <t>令和
32年度</t>
    <rPh sb="0" eb="2">
      <t>レイワ</t>
    </rPh>
    <rPh sb="5" eb="6">
      <t>ネン</t>
    </rPh>
    <rPh sb="6" eb="7">
      <t>ド</t>
    </rPh>
    <phoneticPr fontId="5"/>
  </si>
  <si>
    <t>令和
33年度</t>
    <rPh sb="0" eb="2">
      <t>レイワ</t>
    </rPh>
    <rPh sb="5" eb="6">
      <t>ネン</t>
    </rPh>
    <rPh sb="6" eb="7">
      <t>ド</t>
    </rPh>
    <phoneticPr fontId="5"/>
  </si>
  <si>
    <t>変動費Ｂ（その他費）</t>
    <rPh sb="0" eb="3">
      <t>ヘンドウヒ</t>
    </rPh>
    <rPh sb="7" eb="9">
      <t>タヒ</t>
    </rPh>
    <phoneticPr fontId="28"/>
  </si>
  <si>
    <t>注5）SPCの利益は含めないこと。</t>
    <rPh sb="0" eb="1">
      <t>チュウ</t>
    </rPh>
    <phoneticPr fontId="5"/>
  </si>
  <si>
    <t>注6）（量）の項目は、単位に置き換えること。</t>
    <rPh sb="0" eb="1">
      <t>チュウ</t>
    </rPh>
    <phoneticPr fontId="5"/>
  </si>
  <si>
    <t>注4）変動費Bのうち、薬剤に係る費用を記入すること。</t>
    <rPh sb="0" eb="1">
      <t>チュウ</t>
    </rPh>
    <rPh sb="11" eb="13">
      <t>ヤクザイ</t>
    </rPh>
    <rPh sb="14" eb="15">
      <t>カカ</t>
    </rPh>
    <rPh sb="16" eb="18">
      <t>ヒヨウ</t>
    </rPh>
    <rPh sb="19" eb="21">
      <t>キニュウ</t>
    </rPh>
    <phoneticPr fontId="5"/>
  </si>
  <si>
    <t>注1)「１．担当者」欄については、同確認事項を提出する担当者の連絡先を記入すること。</t>
    <rPh sb="0" eb="1">
      <t>チュウ</t>
    </rPh>
    <rPh sb="17" eb="18">
      <t>ドウ</t>
    </rPh>
    <rPh sb="18" eb="22">
      <t>カクニンジコウ</t>
    </rPh>
    <rPh sb="23" eb="25">
      <t>テイシュツ</t>
    </rPh>
    <phoneticPr fontId="12"/>
  </si>
  <si>
    <t>注4) 同一の応募者からの質問については、複数回にわたる提出は妨げないが、同一の担当者でとりまとめのうえ、提出すること。</t>
    <rPh sb="7" eb="10">
      <t>オウボシャ</t>
    </rPh>
    <phoneticPr fontId="12"/>
  </si>
  <si>
    <t>注4) 同一企業からの質問については、複数回にわたる提出は妨げないが、同一の担当者でとりまとめのうえ、提出すること。</t>
    <phoneticPr fontId="12"/>
  </si>
  <si>
    <t>注2）ピンクセルの数値は、事業提案書本体に記載すること。</t>
    <rPh sb="0" eb="1">
      <t>チュウ</t>
    </rPh>
    <rPh sb="9" eb="11">
      <t>スウチ</t>
    </rPh>
    <rPh sb="13" eb="15">
      <t>ジギョウ</t>
    </rPh>
    <rPh sb="15" eb="18">
      <t>テイアンショ</t>
    </rPh>
    <rPh sb="18" eb="20">
      <t>ホンタイ</t>
    </rPh>
    <rPh sb="21" eb="23">
      <t>キサイ</t>
    </rPh>
    <phoneticPr fontId="5"/>
  </si>
  <si>
    <t>注3）表中の「※」の条件（2点）における運転計画（様式第7-8号添付資料2）を添付すること。</t>
    <rPh sb="0" eb="1">
      <t>チュウ</t>
    </rPh>
    <rPh sb="3" eb="5">
      <t>ヒョウチュウ</t>
    </rPh>
    <rPh sb="10" eb="12">
      <t>ジョウケン</t>
    </rPh>
    <rPh sb="14" eb="15">
      <t>テン</t>
    </rPh>
    <rPh sb="20" eb="22">
      <t>ウンテン</t>
    </rPh>
    <rPh sb="22" eb="24">
      <t>ケイカク</t>
    </rPh>
    <rPh sb="25" eb="27">
      <t>ヨウシキ</t>
    </rPh>
    <rPh sb="27" eb="28">
      <t>ダイ</t>
    </rPh>
    <rPh sb="31" eb="32">
      <t>ゴウ</t>
    </rPh>
    <rPh sb="32" eb="36">
      <t>テンプシリョウ</t>
    </rPh>
    <rPh sb="39" eb="41">
      <t>テンプ</t>
    </rPh>
    <phoneticPr fontId="5"/>
  </si>
  <si>
    <t>変動費Ｂ（薬剤費）</t>
    <rPh sb="0" eb="3">
      <t>ヘンドウヒ</t>
    </rPh>
    <rPh sb="5" eb="7">
      <t>ヤクザイ</t>
    </rPh>
    <rPh sb="7" eb="8">
      <t>ヒ</t>
    </rPh>
    <phoneticPr fontId="28"/>
  </si>
  <si>
    <t>薬剤費</t>
    <rPh sb="0" eb="3">
      <t>ヤクザイヒ</t>
    </rPh>
    <phoneticPr fontId="5"/>
  </si>
  <si>
    <t>運転経費</t>
    <phoneticPr fontId="5"/>
  </si>
  <si>
    <t>注4）可能な範囲で詳細に記載し、記入欄が足りない場合は、適宜追加すること。</t>
    <rPh sb="0" eb="1">
      <t>チュウ</t>
    </rPh>
    <phoneticPr fontId="5"/>
  </si>
  <si>
    <t>check</t>
    <phoneticPr fontId="5"/>
  </si>
  <si>
    <t>地元発注金額の考え方（設計・建設業務）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セッケイ</t>
    </rPh>
    <rPh sb="14" eb="18">
      <t>ケンセツギョウム</t>
    </rPh>
    <phoneticPr fontId="5"/>
  </si>
  <si>
    <t>金額</t>
    <rPh sb="0" eb="2">
      <t>キンガク</t>
    </rPh>
    <phoneticPr fontId="5"/>
  </si>
  <si>
    <t>提案地元発注金額</t>
    <rPh sb="0" eb="8">
      <t>テイアンジモトハッチュウキンガク</t>
    </rPh>
    <phoneticPr fontId="5"/>
  </si>
  <si>
    <t>変動費Ｂ（薬剤費）</t>
    <rPh sb="0" eb="3">
      <t>ヘンドウヒ</t>
    </rPh>
    <rPh sb="5" eb="7">
      <t>ヤクザイ</t>
    </rPh>
    <rPh sb="7" eb="8">
      <t>ヒ</t>
    </rPh>
    <phoneticPr fontId="5"/>
  </si>
  <si>
    <t>応募者名</t>
    <rPh sb="0" eb="3">
      <t>オウボシャ</t>
    </rPh>
    <phoneticPr fontId="5"/>
  </si>
  <si>
    <t>所　属</t>
    <phoneticPr fontId="5"/>
  </si>
  <si>
    <t>電　話</t>
    <phoneticPr fontId="5"/>
  </si>
  <si>
    <t>様式第8-1号</t>
    <rPh sb="0" eb="2">
      <t>ヨウシキ</t>
    </rPh>
    <rPh sb="2" eb="3">
      <t>ダイ</t>
    </rPh>
    <rPh sb="6" eb="7">
      <t>ゴウ</t>
    </rPh>
    <phoneticPr fontId="5"/>
  </si>
  <si>
    <t>様式第8-2号</t>
    <rPh sb="0" eb="2">
      <t>ヨウシキ</t>
    </rPh>
    <rPh sb="2" eb="3">
      <t>ダイ</t>
    </rPh>
    <rPh sb="6" eb="7">
      <t>ゴウ</t>
    </rPh>
    <phoneticPr fontId="5"/>
  </si>
  <si>
    <t>様式第8-3号</t>
    <rPh sb="0" eb="2">
      <t>ヨウシキ</t>
    </rPh>
    <rPh sb="2" eb="3">
      <t>ダイ</t>
    </rPh>
    <rPh sb="6" eb="7">
      <t>ゴウ</t>
    </rPh>
    <phoneticPr fontId="5"/>
  </si>
  <si>
    <t>【元請が甲型ＪＶの場合】</t>
    <rPh sb="1" eb="3">
      <t>モトウ</t>
    </rPh>
    <rPh sb="4" eb="6">
      <t>コウガタ</t>
    </rPh>
    <rPh sb="9" eb="11">
      <t>バアイ</t>
    </rPh>
    <phoneticPr fontId="5"/>
  </si>
  <si>
    <t>元請（甲型JV)</t>
    <rPh sb="0" eb="2">
      <t>モトウ</t>
    </rPh>
    <rPh sb="3" eb="5">
      <t>コウガタ</t>
    </rPh>
    <phoneticPr fontId="5"/>
  </si>
  <si>
    <t>契約金額</t>
    <rPh sb="0" eb="2">
      <t>ケイヤク</t>
    </rPh>
    <rPh sb="2" eb="4">
      <t>キンガク</t>
    </rPh>
    <phoneticPr fontId="5"/>
  </si>
  <si>
    <t>(出資割合30%)</t>
    <phoneticPr fontId="5"/>
  </si>
  <si>
    <t>契約金額①</t>
    <rPh sb="0" eb="2">
      <t>ケイヤク</t>
    </rPh>
    <rPh sb="2" eb="4">
      <t>キンガク</t>
    </rPh>
    <phoneticPr fontId="5"/>
  </si>
  <si>
    <t>契約金額②</t>
    <rPh sb="0" eb="2">
      <t>ケイヤク</t>
    </rPh>
    <rPh sb="2" eb="4">
      <t>キンガク</t>
    </rPh>
    <phoneticPr fontId="5"/>
  </si>
  <si>
    <t>契約金額⑤</t>
    <rPh sb="0" eb="2">
      <t>ケイヤク</t>
    </rPh>
    <rPh sb="2" eb="4">
      <t>キンガク</t>
    </rPh>
    <phoneticPr fontId="5"/>
  </si>
  <si>
    <t>【元請が乙型ＪＶの場合】</t>
    <rPh sb="1" eb="3">
      <t>モトウ</t>
    </rPh>
    <rPh sb="4" eb="5">
      <t>オツ</t>
    </rPh>
    <rPh sb="5" eb="6">
      <t>ガタ</t>
    </rPh>
    <rPh sb="9" eb="11">
      <t>バアイ</t>
    </rPh>
    <phoneticPr fontId="5"/>
  </si>
  <si>
    <t>元請（乙型JV)</t>
    <rPh sb="0" eb="2">
      <t>モトウ</t>
    </rPh>
    <rPh sb="3" eb="4">
      <t>オツ</t>
    </rPh>
    <rPh sb="4" eb="5">
      <t>ガタ</t>
    </rPh>
    <phoneticPr fontId="5"/>
  </si>
  <si>
    <t>（プラント）</t>
    <phoneticPr fontId="5"/>
  </si>
  <si>
    <t>千円</t>
  </si>
  <si>
    <t>地元発注金額の考え方（運営・維持管理業務）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ウンエイ</t>
    </rPh>
    <rPh sb="14" eb="16">
      <t>イジ</t>
    </rPh>
    <rPh sb="16" eb="18">
      <t>カンリ</t>
    </rPh>
    <rPh sb="18" eb="20">
      <t>ギョウム</t>
    </rPh>
    <phoneticPr fontId="5"/>
  </si>
  <si>
    <t>委託先（ＳＰＣ）</t>
    <rPh sb="0" eb="3">
      <t>イタクサキ</t>
    </rPh>
    <phoneticPr fontId="5"/>
  </si>
  <si>
    <t>企業名</t>
    <rPh sb="0" eb="2">
      <t>キギョウ</t>
    </rPh>
    <rPh sb="2" eb="3">
      <t>メイ</t>
    </rPh>
    <phoneticPr fontId="5"/>
  </si>
  <si>
    <t>企業名称</t>
    <rPh sb="0" eb="2">
      <t>キギョウ</t>
    </rPh>
    <rPh sb="2" eb="4">
      <t>メイショウ</t>
    </rPh>
    <phoneticPr fontId="5"/>
  </si>
  <si>
    <t>単位：千円</t>
    <rPh sb="0" eb="2">
      <t>タンイ</t>
    </rPh>
    <rPh sb="3" eb="4">
      <t>セン</t>
    </rPh>
    <rPh sb="4" eb="5">
      <t>エン</t>
    </rPh>
    <phoneticPr fontId="5"/>
  </si>
  <si>
    <r>
      <t>うち再発注金額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ハッチュウ</t>
    </rPh>
    <rPh sb="5" eb="7">
      <t>キンガク</t>
    </rPh>
    <phoneticPr fontId="5"/>
  </si>
  <si>
    <r>
      <t>うち直接履行金額</t>
    </r>
    <r>
      <rPr>
        <sz val="10"/>
        <color theme="1"/>
        <rFont val="ＭＳ 明朝"/>
        <family val="1"/>
        <charset val="128"/>
      </rPr>
      <t>④</t>
    </r>
    <rPh sb="2" eb="4">
      <t>チョクセツ</t>
    </rPh>
    <rPh sb="4" eb="6">
      <t>リコウ</t>
    </rPh>
    <rPh sb="6" eb="8">
      <t>キンガク</t>
    </rPh>
    <phoneticPr fontId="5"/>
  </si>
  <si>
    <r>
      <t>うち再発注金額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ハッチュウ</t>
    </rPh>
    <rPh sb="5" eb="7">
      <t>キンガク</t>
    </rPh>
    <phoneticPr fontId="5"/>
  </si>
  <si>
    <r>
      <t>うち直接履行金額</t>
    </r>
    <r>
      <rPr>
        <sz val="10"/>
        <color theme="1"/>
        <rFont val="ＭＳ 明朝"/>
        <family val="1"/>
        <charset val="128"/>
      </rPr>
      <t>⑦</t>
    </r>
    <rPh sb="2" eb="4">
      <t>チョクセツ</t>
    </rPh>
    <rPh sb="4" eb="6">
      <t>リコウ</t>
    </rPh>
    <rPh sb="6" eb="8">
      <t>キンガク</t>
    </rPh>
    <phoneticPr fontId="5"/>
  </si>
  <si>
    <t>注7）物価変動及び消費税を除いた金額を記入すること。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5"/>
  </si>
  <si>
    <t>合計</t>
    <rPh sb="0" eb="2">
      <t>ゴウケイ</t>
    </rPh>
    <phoneticPr fontId="16"/>
  </si>
  <si>
    <t>項目</t>
    <rPh sb="0" eb="2">
      <t>コウモク</t>
    </rPh>
    <phoneticPr fontId="11"/>
  </si>
  <si>
    <t>焼却残さ発生量</t>
    <rPh sb="0" eb="3">
      <t>ショウキャクザン</t>
    </rPh>
    <rPh sb="4" eb="7">
      <t>ハッセイリョウ</t>
    </rPh>
    <phoneticPr fontId="16"/>
  </si>
  <si>
    <t>ｔ/年</t>
    <phoneticPr fontId="16"/>
  </si>
  <si>
    <t>焼却残さ発生量</t>
    <rPh sb="0" eb="3">
      <t>ショウキャクザン</t>
    </rPh>
    <rPh sb="4" eb="6">
      <t>ハッセイ</t>
    </rPh>
    <rPh sb="6" eb="7">
      <t>リョウ</t>
    </rPh>
    <phoneticPr fontId="11"/>
  </si>
  <si>
    <t>エネルギー使用に伴う二酸化炭素排出量</t>
    <phoneticPr fontId="5"/>
  </si>
  <si>
    <t>焼却残さ発生量</t>
    <phoneticPr fontId="5"/>
  </si>
  <si>
    <t>運営・維持管理業務期間</t>
    <rPh sb="0" eb="2">
      <t>ウンエイ</t>
    </rPh>
    <rPh sb="3" eb="7">
      <t>イジカンリ</t>
    </rPh>
    <rPh sb="7" eb="9">
      <t>ギョウム</t>
    </rPh>
    <rPh sb="9" eb="11">
      <t>キカン</t>
    </rPh>
    <phoneticPr fontId="5"/>
  </si>
  <si>
    <t>対象となる排出活動</t>
    <rPh sb="0" eb="2">
      <t>タイショウ</t>
    </rPh>
    <rPh sb="5" eb="7">
      <t>ハイシュツ</t>
    </rPh>
    <rPh sb="7" eb="9">
      <t>カツドウ</t>
    </rPh>
    <phoneticPr fontId="5"/>
  </si>
  <si>
    <t>値</t>
    <rPh sb="0" eb="1">
      <t>アタイ</t>
    </rPh>
    <phoneticPr fontId="5"/>
  </si>
  <si>
    <t>エネルギー起源</t>
    <rPh sb="5" eb="7">
      <t>キゲン</t>
    </rPh>
    <phoneticPr fontId="5"/>
  </si>
  <si>
    <t>燃料の使用</t>
    <rPh sb="0" eb="2">
      <t>ネンリョウ</t>
    </rPh>
    <rPh sb="3" eb="5">
      <t>シヨウ</t>
    </rPh>
    <phoneticPr fontId="5"/>
  </si>
  <si>
    <t>（参考１）表</t>
    <rPh sb="1" eb="3">
      <t>サンコウ</t>
    </rPh>
    <rPh sb="5" eb="6">
      <t>ヒョウ</t>
    </rPh>
    <phoneticPr fontId="5"/>
  </si>
  <si>
    <t>コールタール</t>
    <phoneticPr fontId="5"/>
  </si>
  <si>
    <t>石油アスファルト</t>
    <rPh sb="0" eb="2">
      <t>セキユ</t>
    </rPh>
    <phoneticPr fontId="5"/>
  </si>
  <si>
    <t>コンデンセート（NGL）</t>
    <phoneticPr fontId="5"/>
  </si>
  <si>
    <t>原油（コンデンセート(NGL)を除く。）</t>
    <rPh sb="0" eb="2">
      <t>ゲンユ</t>
    </rPh>
    <rPh sb="16" eb="17">
      <t>ノゾ</t>
    </rPh>
    <phoneticPr fontId="5"/>
  </si>
  <si>
    <t>ナフサ</t>
    <phoneticPr fontId="5"/>
  </si>
  <si>
    <t>ジェット燃料油</t>
    <rPh sb="4" eb="7">
      <t>ネンリョウユ</t>
    </rPh>
    <phoneticPr fontId="5"/>
  </si>
  <si>
    <t>灯油</t>
    <rPh sb="0" eb="2">
      <t>トウユ</t>
    </rPh>
    <phoneticPr fontId="5"/>
  </si>
  <si>
    <t>軽油</t>
    <rPh sb="0" eb="2">
      <t>ケイユ</t>
    </rPh>
    <phoneticPr fontId="5"/>
  </si>
  <si>
    <t>Ａ重油</t>
    <rPh sb="1" eb="3">
      <t>ジュウユ</t>
    </rPh>
    <phoneticPr fontId="5"/>
  </si>
  <si>
    <t>Ｂ・Ｃ重油</t>
    <rPh sb="3" eb="5">
      <t>ジュウユ</t>
    </rPh>
    <phoneticPr fontId="5"/>
  </si>
  <si>
    <t>液化石油ガス（LPG）</t>
    <rPh sb="0" eb="2">
      <t>エキカ</t>
    </rPh>
    <rPh sb="2" eb="4">
      <t>セキユ</t>
    </rPh>
    <phoneticPr fontId="5"/>
  </si>
  <si>
    <t>石油系炭化水素ガス</t>
    <rPh sb="0" eb="3">
      <t>セキユケイ</t>
    </rPh>
    <rPh sb="3" eb="5">
      <t>タンカ</t>
    </rPh>
    <rPh sb="5" eb="7">
      <t>スイソ</t>
    </rPh>
    <phoneticPr fontId="5"/>
  </si>
  <si>
    <t>液化天然ガス（LNG）</t>
    <rPh sb="0" eb="2">
      <t>エキカ</t>
    </rPh>
    <rPh sb="2" eb="4">
      <t>テンネン</t>
    </rPh>
    <phoneticPr fontId="5"/>
  </si>
  <si>
    <t>天然ガス（液化天然ガス(LNG)を除く。）</t>
    <rPh sb="0" eb="2">
      <t>テンネン</t>
    </rPh>
    <rPh sb="5" eb="7">
      <t>エキカ</t>
    </rPh>
    <rPh sb="7" eb="9">
      <t>テンネン</t>
    </rPh>
    <rPh sb="17" eb="18">
      <t>ノゾ</t>
    </rPh>
    <phoneticPr fontId="5"/>
  </si>
  <si>
    <t>コークス炉ガス</t>
    <rPh sb="4" eb="5">
      <t>ロ</t>
    </rPh>
    <phoneticPr fontId="5"/>
  </si>
  <si>
    <t>高炉ガス</t>
    <rPh sb="0" eb="2">
      <t>コウロ</t>
    </rPh>
    <phoneticPr fontId="5"/>
  </si>
  <si>
    <t>転炉ガス</t>
    <rPh sb="0" eb="2">
      <t>テンロ</t>
    </rPh>
    <phoneticPr fontId="5"/>
  </si>
  <si>
    <t>他人から供給された電気の使用</t>
    <rPh sb="0" eb="2">
      <t>タニン</t>
    </rPh>
    <rPh sb="4" eb="6">
      <t>キョウキュウ</t>
    </rPh>
    <rPh sb="9" eb="11">
      <t>デンキ</t>
    </rPh>
    <rPh sb="12" eb="14">
      <t>シヨウ</t>
    </rPh>
    <phoneticPr fontId="5"/>
  </si>
  <si>
    <t>他人から供給された熱の使用</t>
    <rPh sb="0" eb="2">
      <t>タニン</t>
    </rPh>
    <rPh sb="4" eb="6">
      <t>キョウキュウ</t>
    </rPh>
    <rPh sb="9" eb="10">
      <t>ネツ</t>
    </rPh>
    <rPh sb="11" eb="13">
      <t>シヨウ</t>
    </rPh>
    <phoneticPr fontId="5"/>
  </si>
  <si>
    <t xml:space="preserve">出典) </t>
    <rPh sb="0" eb="2">
      <t>シュッテン</t>
    </rPh>
    <phoneticPr fontId="5"/>
  </si>
  <si>
    <t>輸入原料炭</t>
    <rPh sb="0" eb="2">
      <t>ユニュウ</t>
    </rPh>
    <rPh sb="2" eb="4">
      <t>ゲンリョウ</t>
    </rPh>
    <rPh sb="4" eb="5">
      <t>タン</t>
    </rPh>
    <phoneticPr fontId="5"/>
  </si>
  <si>
    <t>吹込用原料炭</t>
    <rPh sb="0" eb="2">
      <t>フキコ</t>
    </rPh>
    <rPh sb="2" eb="3">
      <t>ヨウ</t>
    </rPh>
    <rPh sb="3" eb="6">
      <t>ゲンリョウタン</t>
    </rPh>
    <phoneticPr fontId="5"/>
  </si>
  <si>
    <t>輸入一般炭</t>
    <rPh sb="0" eb="2">
      <t>ユニュウ</t>
    </rPh>
    <rPh sb="2" eb="5">
      <t>イッパンタン</t>
    </rPh>
    <phoneticPr fontId="5"/>
  </si>
  <si>
    <t>国産一般炭</t>
    <rPh sb="0" eb="2">
      <t>コクサン</t>
    </rPh>
    <rPh sb="2" eb="4">
      <t>イッパン</t>
    </rPh>
    <rPh sb="4" eb="5">
      <t>スミ</t>
    </rPh>
    <phoneticPr fontId="5"/>
  </si>
  <si>
    <t>輸入無煙炭</t>
    <rPh sb="0" eb="2">
      <t>ユニュウ</t>
    </rPh>
    <rPh sb="2" eb="5">
      <t>ムエンタン</t>
    </rPh>
    <phoneticPr fontId="5"/>
  </si>
  <si>
    <t>コークス用原料炭</t>
    <phoneticPr fontId="5"/>
  </si>
  <si>
    <t>石炭コークス</t>
    <phoneticPr fontId="5"/>
  </si>
  <si>
    <t>石油コークス又はFCCコーク（流動接触分解で使用された触媒に析出する炭素）</t>
    <rPh sb="0" eb="2">
      <t>セキユ</t>
    </rPh>
    <rPh sb="6" eb="7">
      <t>マタ</t>
    </rPh>
    <rPh sb="15" eb="17">
      <t>リュウドウ</t>
    </rPh>
    <rPh sb="17" eb="19">
      <t>セッショク</t>
    </rPh>
    <rPh sb="19" eb="21">
      <t>ブンカイ</t>
    </rPh>
    <rPh sb="22" eb="24">
      <t>シヨウ</t>
    </rPh>
    <rPh sb="27" eb="29">
      <t>ショクバイ</t>
    </rPh>
    <rPh sb="30" eb="32">
      <t>セキシュツ</t>
    </rPh>
    <rPh sb="34" eb="36">
      <t>タンソ</t>
    </rPh>
    <phoneticPr fontId="5"/>
  </si>
  <si>
    <t>揮発油</t>
    <phoneticPr fontId="5"/>
  </si>
  <si>
    <t>潤滑油</t>
    <phoneticPr fontId="5"/>
  </si>
  <si>
    <t>発電用高炉ガス</t>
    <phoneticPr fontId="5"/>
  </si>
  <si>
    <t>RDF</t>
    <phoneticPr fontId="5"/>
  </si>
  <si>
    <t>RPF</t>
    <phoneticPr fontId="5"/>
  </si>
  <si>
    <t>廃タイヤ</t>
    <phoneticPr fontId="5"/>
  </si>
  <si>
    <t>廃プラスチック類（一般廃棄物）</t>
    <phoneticPr fontId="5"/>
  </si>
  <si>
    <t>廃プラスチック類（産業廃棄物）</t>
    <phoneticPr fontId="5"/>
  </si>
  <si>
    <t>廃油（植物性のもの及び動物性のものを除く。）、廃油（植物性のもの及び動物性のものを除く。）から製造された燃料炭化水素油</t>
    <phoneticPr fontId="5"/>
  </si>
  <si>
    <t>廃プラスチック類から製造される燃料炭化水素油</t>
    <phoneticPr fontId="5"/>
  </si>
  <si>
    <t>＜産業用以外の蒸気、温水及び冷水＞熱供給事業者が供給した熱を使用している場合</t>
    <rPh sb="1" eb="4">
      <t>サンギョウヨウ</t>
    </rPh>
    <rPh sb="4" eb="6">
      <t>イガイ</t>
    </rPh>
    <rPh sb="7" eb="9">
      <t>ジョウキ</t>
    </rPh>
    <rPh sb="10" eb="12">
      <t>オンスイ</t>
    </rPh>
    <rPh sb="12" eb="13">
      <t>オヨ</t>
    </rPh>
    <rPh sb="14" eb="16">
      <t>レイスイ</t>
    </rPh>
    <rPh sb="17" eb="18">
      <t>ネツ</t>
    </rPh>
    <rPh sb="18" eb="20">
      <t>キョウキュウ</t>
    </rPh>
    <rPh sb="20" eb="22">
      <t>ジギョウ</t>
    </rPh>
    <rPh sb="22" eb="23">
      <t>シャ</t>
    </rPh>
    <rPh sb="24" eb="26">
      <t>キョウキュウ</t>
    </rPh>
    <rPh sb="28" eb="29">
      <t>ネツ</t>
    </rPh>
    <rPh sb="30" eb="32">
      <t>シヨウ</t>
    </rPh>
    <rPh sb="36" eb="38">
      <t>バアイ</t>
    </rPh>
    <phoneticPr fontId="5"/>
  </si>
  <si>
    <t>都市ガス</t>
    <rPh sb="0" eb="2">
      <t>トシ</t>
    </rPh>
    <phoneticPr fontId="5"/>
  </si>
  <si>
    <t>環境大臣及び経済産業大臣が公表する熱供給事業者ごとの係数※3</t>
    <phoneticPr fontId="5"/>
  </si>
  <si>
    <t>※3熱供給事業者別排出係数(特定排出者の温室効果ガス排出量算定用)　－5年度供給実績－　R7.6.30 環境省・経済産業省公表</t>
    <phoneticPr fontId="5"/>
  </si>
  <si>
    <t>※1ガス事業者別排出係数(特定排出者の温室効果ガス排出量算定用) －R6年度供給実績－　R7.6.30 環境省・経済産業省公表</t>
    <phoneticPr fontId="5"/>
  </si>
  <si>
    <t>算定・報告・公表制度における算定方法・排出係数一覧（R5.12.12更新（R6.7.11一部修正）版）</t>
    <rPh sb="34" eb="36">
      <t>コウシン</t>
    </rPh>
    <rPh sb="44" eb="48">
      <t>イチブシュウセイ</t>
    </rPh>
    <rPh sb="49" eb="50">
      <t>バン</t>
    </rPh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</si>
  <si>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/t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</si>
  <si>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/kL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</si>
  <si>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/1000Nm</t>
    </r>
    <r>
      <rPr>
        <vertAlign val="superscript"/>
        <sz val="10"/>
        <rFont val="ＭＳ 明朝"/>
        <family val="1"/>
        <charset val="128"/>
      </rPr>
      <t>3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</si>
  <si>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/kWh</t>
    </r>
    <phoneticPr fontId="5"/>
  </si>
  <si>
    <t>注1）副本の出資者欄は空欄とすること。</t>
    <rPh sb="0" eb="1">
      <t>チュウ</t>
    </rPh>
    <rPh sb="3" eb="5">
      <t>フクホン</t>
    </rPh>
    <rPh sb="6" eb="8">
      <t>シュッシ</t>
    </rPh>
    <rPh sb="8" eb="9">
      <t>シャ</t>
    </rPh>
    <rPh sb="9" eb="10">
      <t>ラン</t>
    </rPh>
    <rPh sb="11" eb="13">
      <t>クウラン</t>
    </rPh>
    <phoneticPr fontId="5"/>
  </si>
  <si>
    <t>給水設備</t>
    <rPh sb="0" eb="2">
      <t>キュウスイ</t>
    </rPh>
    <rPh sb="2" eb="4">
      <t>セツビ</t>
    </rPh>
    <phoneticPr fontId="12"/>
  </si>
  <si>
    <t>注7）記入欄が足りない場合は、適宜追加すること。</t>
    <rPh sb="0" eb="1">
      <t>チュウ</t>
    </rPh>
    <phoneticPr fontId="5"/>
  </si>
  <si>
    <t>建築設備</t>
    <rPh sb="0" eb="2">
      <t>ケンチク</t>
    </rPh>
    <phoneticPr fontId="12"/>
  </si>
  <si>
    <t>注4）記入欄が足りない場合は、適宜追加すること。また、その他必要な設備等がある場合は項目を追加すること。</t>
    <rPh sb="0" eb="1">
      <t>チュウ</t>
    </rPh>
    <rPh sb="29" eb="30">
      <t>タ</t>
    </rPh>
    <rPh sb="30" eb="32">
      <t>ヒツヨウ</t>
    </rPh>
    <rPh sb="33" eb="35">
      <t>セツビ</t>
    </rPh>
    <rPh sb="35" eb="36">
      <t>トウ</t>
    </rPh>
    <rPh sb="39" eb="41">
      <t>バアイ</t>
    </rPh>
    <rPh sb="42" eb="44">
      <t>コウモク</t>
    </rPh>
    <rPh sb="45" eb="47">
      <t>ツイカ</t>
    </rPh>
    <phoneticPr fontId="5"/>
  </si>
  <si>
    <t>その他費</t>
    <phoneticPr fontId="5"/>
  </si>
  <si>
    <t>資 源 循 環 型 施 設 整 備 ・ 運 営 事 業</t>
    <phoneticPr fontId="5"/>
  </si>
  <si>
    <t>令和８年５月１２日</t>
    <rPh sb="0" eb="2">
      <t>レイワ</t>
    </rPh>
    <rPh sb="3" eb="4">
      <t>ネン</t>
    </rPh>
    <rPh sb="5" eb="6">
      <t>ツキ</t>
    </rPh>
    <rPh sb="8" eb="9">
      <t>ニチ</t>
    </rPh>
    <phoneticPr fontId="5"/>
  </si>
  <si>
    <t>上 田 地 域 広 域 連 合</t>
    <rPh sb="0" eb="1">
      <t>ウエ</t>
    </rPh>
    <rPh sb="2" eb="3">
      <t>タ</t>
    </rPh>
    <rPh sb="4" eb="5">
      <t>チ</t>
    </rPh>
    <rPh sb="6" eb="7">
      <t>イキ</t>
    </rPh>
    <rPh sb="8" eb="9">
      <t>ヒロ</t>
    </rPh>
    <rPh sb="10" eb="11">
      <t>イキ</t>
    </rPh>
    <rPh sb="12" eb="13">
      <t>レン</t>
    </rPh>
    <rPh sb="14" eb="15">
      <t>ゴウ</t>
    </rPh>
    <phoneticPr fontId="5"/>
  </si>
  <si>
    <t>対面的対話における確認事項</t>
    <rPh sb="0" eb="3">
      <t>タイメンテキ</t>
    </rPh>
    <rPh sb="3" eb="5">
      <t>タイワ</t>
    </rPh>
    <phoneticPr fontId="5"/>
  </si>
  <si>
    <t>様式第7-9号添付資料1</t>
    <rPh sb="6" eb="7">
      <t>ゴウ</t>
    </rPh>
    <phoneticPr fontId="5"/>
  </si>
  <si>
    <t>様式第7-10号添付資料1</t>
    <rPh sb="7" eb="8">
      <t>ゴウ</t>
    </rPh>
    <phoneticPr fontId="5"/>
  </si>
  <si>
    <t>事業費</t>
    <rPh sb="0" eb="3">
      <t>ジギョウヒ</t>
    </rPh>
    <phoneticPr fontId="5"/>
  </si>
  <si>
    <t>資源循環型施設設計・建設工事費</t>
    <rPh sb="0" eb="2">
      <t>シゲン</t>
    </rPh>
    <rPh sb="2" eb="5">
      <t>ジュンカンガタ</t>
    </rPh>
    <rPh sb="5" eb="7">
      <t>シセツ</t>
    </rPh>
    <rPh sb="7" eb="9">
      <t>セッケイ</t>
    </rPh>
    <rPh sb="10" eb="12">
      <t>ケンセツ</t>
    </rPh>
    <rPh sb="12" eb="14">
      <t>コウジ</t>
    </rPh>
    <rPh sb="14" eb="15">
      <t>ヒ</t>
    </rPh>
    <phoneticPr fontId="5"/>
  </si>
  <si>
    <t>様式第8-15号</t>
    <rPh sb="0" eb="2">
      <t>ヨウシキ</t>
    </rPh>
    <rPh sb="2" eb="3">
      <t>ダイ</t>
    </rPh>
    <rPh sb="7" eb="8">
      <t>ゴウ</t>
    </rPh>
    <phoneticPr fontId="5"/>
  </si>
  <si>
    <t>様式第8-16号</t>
    <rPh sb="0" eb="2">
      <t>ヨウシキ</t>
    </rPh>
    <rPh sb="2" eb="3">
      <t>ダイ</t>
    </rPh>
    <rPh sb="7" eb="8">
      <t>ゴウ</t>
    </rPh>
    <phoneticPr fontId="5"/>
  </si>
  <si>
    <t>様式第8-17号</t>
    <rPh sb="0" eb="2">
      <t>ヨウシキ</t>
    </rPh>
    <rPh sb="2" eb="3">
      <t>ダイ</t>
    </rPh>
    <rPh sb="7" eb="8">
      <t>ゴウ</t>
    </rPh>
    <phoneticPr fontId="5"/>
  </si>
  <si>
    <t>運営・維持管理業務委託費</t>
    <rPh sb="0" eb="2">
      <t>ウンエイ</t>
    </rPh>
    <rPh sb="3" eb="5">
      <t>イジ</t>
    </rPh>
    <rPh sb="5" eb="7">
      <t>カンリ</t>
    </rPh>
    <rPh sb="7" eb="9">
      <t>ギョウム</t>
    </rPh>
    <rPh sb="9" eb="11">
      <t>イタク</t>
    </rPh>
    <rPh sb="11" eb="12">
      <t>ヒ</t>
    </rPh>
    <phoneticPr fontId="5"/>
  </si>
  <si>
    <t>特別目的会社の開業費</t>
    <phoneticPr fontId="5"/>
  </si>
  <si>
    <t>固定費Ａ（運転経費）（電気、上水、下水、都市ガス等）</t>
    <rPh sb="5" eb="7">
      <t>ウンテン</t>
    </rPh>
    <rPh sb="7" eb="9">
      <t>ケイヒ</t>
    </rPh>
    <phoneticPr fontId="5"/>
  </si>
  <si>
    <t>固定費Ａ（その他経費）</t>
    <rPh sb="8" eb="10">
      <t>ケイヒ</t>
    </rPh>
    <phoneticPr fontId="5"/>
  </si>
  <si>
    <t>変動費Ｂ（電気、上水、下水）</t>
    <rPh sb="0" eb="2">
      <t>ヘンドウ</t>
    </rPh>
    <rPh sb="2" eb="3">
      <t>ヒ</t>
    </rPh>
    <phoneticPr fontId="5"/>
  </si>
  <si>
    <t>変動費Ｂ（その他費）</t>
    <rPh sb="0" eb="3">
      <t>ヘンドウヒ</t>
    </rPh>
    <rPh sb="8" eb="9">
      <t>ヒ</t>
    </rPh>
    <phoneticPr fontId="5"/>
  </si>
  <si>
    <t>資源循環型施設整備・運営事業　　第１回入札関係書類に関する質問書（入札参加資格）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rPh sb="33" eb="37">
      <t>ニュウサツサンカ</t>
    </rPh>
    <rPh sb="37" eb="39">
      <t>シカク</t>
    </rPh>
    <phoneticPr fontId="12"/>
  </si>
  <si>
    <t>資源循環型施設整備・運営事業　　第１回入札関係書類に関する質問書（入札参加資格以外）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rPh sb="33" eb="37">
      <t>ニュウサツサンカ</t>
    </rPh>
    <rPh sb="37" eb="39">
      <t>シカク</t>
    </rPh>
    <rPh sb="39" eb="41">
      <t>イガイ</t>
    </rPh>
    <phoneticPr fontId="12"/>
  </si>
  <si>
    <t>資源循環型施設整備・運営事業　　第２回入札関係書類に関する質問書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phoneticPr fontId="12"/>
  </si>
  <si>
    <t>資源循環型施設整備・運営事業　対面的対話における確認事項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15" eb="18">
      <t>タイメンテキ</t>
    </rPh>
    <rPh sb="18" eb="20">
      <t>タイワ</t>
    </rPh>
    <rPh sb="24" eb="26">
      <t>カクニン</t>
    </rPh>
    <rPh sb="26" eb="28">
      <t>ジコウ</t>
    </rPh>
    <phoneticPr fontId="12"/>
  </si>
  <si>
    <t>※1：所内電力量は、工場棟及び計量棟のみとし管理棟分を除く。</t>
    <phoneticPr fontId="12"/>
  </si>
  <si>
    <t>注）記載内容は事業計画に関する提出書類の他様式と整合させること。</t>
    <phoneticPr fontId="5"/>
  </si>
  <si>
    <t>a)所内電力量※1</t>
    <rPh sb="2" eb="3">
      <t>ジョ</t>
    </rPh>
    <rPh sb="3" eb="4">
      <t>ナイ</t>
    </rPh>
    <rPh sb="4" eb="6">
      <t>デンリョク</t>
    </rPh>
    <rPh sb="6" eb="7">
      <t>リョウ</t>
    </rPh>
    <phoneticPr fontId="12"/>
  </si>
  <si>
    <t>b)
余剰分</t>
    <phoneticPr fontId="5"/>
  </si>
  <si>
    <t>売電等</t>
    <phoneticPr fontId="5"/>
  </si>
  <si>
    <t>その他有効利用</t>
    <phoneticPr fontId="12"/>
  </si>
  <si>
    <t>計</t>
    <rPh sb="0" eb="1">
      <t>ケイ</t>
    </rPh>
    <phoneticPr fontId="12"/>
  </si>
  <si>
    <t>kWh/月</t>
    <phoneticPr fontId="5"/>
  </si>
  <si>
    <t>※2電気事業者別排出係数（特定排出者の温室効果ガス排出量算定用）－R6年度実績－ R8.1.9 環境省・経済産業省公表、R8.2.25一部更新</t>
    <phoneticPr fontId="5"/>
  </si>
  <si>
    <t>中部電力パワーグリッド㈱※2</t>
    <rPh sb="0" eb="2">
      <t>チュウブ</t>
    </rPh>
    <rPh sb="2" eb="4">
      <t>デンリョク</t>
    </rPh>
    <phoneticPr fontId="5"/>
  </si>
  <si>
    <t>中部電力ミライズ株式会社※1</t>
    <rPh sb="0" eb="2">
      <t>チュウブ</t>
    </rPh>
    <rPh sb="2" eb="4">
      <t>デンリョク</t>
    </rPh>
    <rPh sb="8" eb="12">
      <t>カブシキガイシャ</t>
    </rPh>
    <phoneticPr fontId="5"/>
  </si>
  <si>
    <t>様式第7-10号添付資料1　</t>
    <rPh sb="0" eb="2">
      <t>ヨウシキ</t>
    </rPh>
    <rPh sb="2" eb="3">
      <t>ダイ</t>
    </rPh>
    <rPh sb="7" eb="8">
      <t>ゴウ</t>
    </rPh>
    <rPh sb="8" eb="12">
      <t>テンプシリョウ</t>
    </rPh>
    <phoneticPr fontId="5"/>
  </si>
  <si>
    <t>エネルギー使用に伴う二酸化炭素排出量</t>
    <rPh sb="5" eb="7">
      <t>シヨウ</t>
    </rPh>
    <rPh sb="8" eb="9">
      <t>トモナ</t>
    </rPh>
    <rPh sb="10" eb="13">
      <t>ニサンカ</t>
    </rPh>
    <rPh sb="13" eb="15">
      <t>タンソ</t>
    </rPh>
    <rPh sb="15" eb="17">
      <t>ハイシュツ</t>
    </rPh>
    <rPh sb="17" eb="18">
      <t>リョウ</t>
    </rPh>
    <phoneticPr fontId="5"/>
  </si>
  <si>
    <t>種類</t>
    <rPh sb="0" eb="2">
      <t>シュルイ</t>
    </rPh>
    <phoneticPr fontId="5"/>
  </si>
  <si>
    <t>数値</t>
    <rPh sb="0" eb="2">
      <t>スウチ</t>
    </rPh>
    <phoneticPr fontId="5"/>
  </si>
  <si>
    <t>活動量</t>
    <rPh sb="0" eb="3">
      <t>カツドウリョウ</t>
    </rPh>
    <phoneticPr fontId="5"/>
  </si>
  <si>
    <t>燃料使用</t>
    <rPh sb="0" eb="2">
      <t>ネンリョウ</t>
    </rPh>
    <rPh sb="2" eb="4">
      <t>シヨウ</t>
    </rPh>
    <phoneticPr fontId="5"/>
  </si>
  <si>
    <r>
      <t>m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2"/>
        <charset val="128"/>
      </rPr>
      <t>N/年</t>
    </r>
    <phoneticPr fontId="5"/>
  </si>
  <si>
    <t>（　　　　　　）</t>
    <phoneticPr fontId="5"/>
  </si>
  <si>
    <t>（　）/年</t>
    <rPh sb="4" eb="5">
      <t>ネン</t>
    </rPh>
    <phoneticPr fontId="5"/>
  </si>
  <si>
    <t>電力</t>
    <rPh sb="0" eb="2">
      <t>デンリョク</t>
    </rPh>
    <phoneticPr fontId="5"/>
  </si>
  <si>
    <t>買電量</t>
    <rPh sb="0" eb="2">
      <t>カイデン</t>
    </rPh>
    <rPh sb="2" eb="3">
      <t>リョウ</t>
    </rPh>
    <phoneticPr fontId="5"/>
  </si>
  <si>
    <t>kWh/年</t>
    <phoneticPr fontId="5"/>
  </si>
  <si>
    <t>余剰電力量</t>
    <rPh sb="0" eb="5">
      <t>ヨジョウデンリョクリョウ</t>
    </rPh>
    <phoneticPr fontId="5"/>
  </si>
  <si>
    <t>売電</t>
    <rPh sb="0" eb="2">
      <t>バイデン</t>
    </rPh>
    <phoneticPr fontId="5"/>
  </si>
  <si>
    <t>その他有効活用（提案）</t>
    <rPh sb="2" eb="3">
      <t>タ</t>
    </rPh>
    <rPh sb="3" eb="7">
      <t>ユウコウカツヨウ</t>
    </rPh>
    <rPh sb="8" eb="10">
      <t>テイアン</t>
    </rPh>
    <phoneticPr fontId="5"/>
  </si>
  <si>
    <t>二酸化炭素
排出量</t>
    <rPh sb="0" eb="3">
      <t>ニサンカ</t>
    </rPh>
    <rPh sb="3" eb="5">
      <t>タンソ</t>
    </rPh>
    <rPh sb="6" eb="8">
      <t>ハイシュツ</t>
    </rPh>
    <rPh sb="8" eb="9">
      <t>リョウ</t>
    </rPh>
    <phoneticPr fontId="5"/>
  </si>
  <si>
    <r>
      <t>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2"/>
        <charset val="128"/>
      </rPr>
      <t>/年</t>
    </r>
    <rPh sb="6" eb="7">
      <t>ネン</t>
    </rPh>
    <phoneticPr fontId="5"/>
  </si>
  <si>
    <t>(ﾏｲﾅｽ分)</t>
    <rPh sb="5" eb="6">
      <t>ブン</t>
    </rPh>
    <phoneticPr fontId="5"/>
  </si>
  <si>
    <t>年間発生量</t>
    <rPh sb="0" eb="5">
      <t>ネンカンハッセイリョウ</t>
    </rPh>
    <phoneticPr fontId="5"/>
  </si>
  <si>
    <t>ごみ1t当たりの年間排出量</t>
    <rPh sb="4" eb="5">
      <t>トウ</t>
    </rPh>
    <rPh sb="8" eb="10">
      <t>ネンカン</t>
    </rPh>
    <rPh sb="10" eb="13">
      <t>ハイシュツリョウ</t>
    </rPh>
    <phoneticPr fontId="5"/>
  </si>
  <si>
    <r>
      <t>kg</t>
    </r>
    <r>
      <rPr>
        <sz val="11"/>
        <color theme="1"/>
        <rFont val="ＭＳ 明朝"/>
        <family val="2"/>
        <charset val="128"/>
      </rPr>
      <t>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2"/>
        <charset val="128"/>
      </rPr>
      <t>/ごみｔ</t>
    </r>
    <phoneticPr fontId="5"/>
  </si>
  <si>
    <t>注1）その他提案項目がある場合は、適時行を追加すること。</t>
    <rPh sb="8" eb="10">
      <t>コウモク</t>
    </rPh>
    <phoneticPr fontId="5"/>
  </si>
  <si>
    <t>注2）二酸化炭素排出量は、別添の排出係数シートを参照し、小数第一位を四捨五入して算出すること。</t>
    <phoneticPr fontId="5"/>
  </si>
  <si>
    <t>様式第7-9号添付資料1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5"/>
  </si>
  <si>
    <t>焼却主灰</t>
    <rPh sb="0" eb="2">
      <t>ショウキャク</t>
    </rPh>
    <rPh sb="2" eb="3">
      <t>シュ</t>
    </rPh>
    <rPh sb="3" eb="4">
      <t>ハイ</t>
    </rPh>
    <phoneticPr fontId="16"/>
  </si>
  <si>
    <t>焼却飛灰</t>
    <rPh sb="0" eb="2">
      <t>ショウキャク</t>
    </rPh>
    <rPh sb="2" eb="4">
      <t>ヒバイ</t>
    </rPh>
    <phoneticPr fontId="16"/>
  </si>
  <si>
    <t>※基準ごみ質の計画ごみ処理量を処理した場合の提案値</t>
    <rPh sb="1" eb="3">
      <t>キジュン</t>
    </rPh>
    <rPh sb="5" eb="6">
      <t>シツ</t>
    </rPh>
    <rPh sb="7" eb="9">
      <t>ケイカク</t>
    </rPh>
    <rPh sb="11" eb="13">
      <t>ショリ</t>
    </rPh>
    <rPh sb="13" eb="14">
      <t>リョウ</t>
    </rPh>
    <rPh sb="15" eb="17">
      <t>ショリ</t>
    </rPh>
    <rPh sb="19" eb="21">
      <t>バアイ</t>
    </rPh>
    <rPh sb="22" eb="24">
      <t>テイアン</t>
    </rPh>
    <rPh sb="24" eb="25">
      <t>アタイ</t>
    </rPh>
    <phoneticPr fontId="5"/>
  </si>
  <si>
    <t>注3）様式7-5号添付資料と整合させること。</t>
    <rPh sb="0" eb="1">
      <t>チュウ</t>
    </rPh>
    <rPh sb="3" eb="5">
      <t>ヨウシキ</t>
    </rPh>
    <rPh sb="8" eb="9">
      <t>ゴウ</t>
    </rPh>
    <rPh sb="9" eb="11">
      <t>テンプ</t>
    </rPh>
    <rPh sb="11" eb="13">
      <t>シリョウ</t>
    </rPh>
    <rPh sb="14" eb="16">
      <t>セイゴウ</t>
    </rPh>
    <phoneticPr fontId="5"/>
  </si>
  <si>
    <t>固定費Ａ（運転経費）（電気、上水、下水、都市ガス等）</t>
    <rPh sb="0" eb="3">
      <t>コテイヒ</t>
    </rPh>
    <rPh sb="5" eb="7">
      <t>ウンテン</t>
    </rPh>
    <rPh sb="7" eb="9">
      <t>ケイヒ</t>
    </rPh>
    <phoneticPr fontId="28"/>
  </si>
  <si>
    <t>上水</t>
    <rPh sb="0" eb="2">
      <t>ジョウスイ</t>
    </rPh>
    <phoneticPr fontId="5"/>
  </si>
  <si>
    <t>下水</t>
    <rPh sb="0" eb="2">
      <t>ゲスイ</t>
    </rPh>
    <phoneticPr fontId="5"/>
  </si>
  <si>
    <t>固定費Ａ（その他経費）</t>
    <rPh sb="7" eb="8">
      <t>タ</t>
    </rPh>
    <rPh sb="8" eb="10">
      <t>ケイヒ</t>
    </rPh>
    <rPh sb="9" eb="10">
      <t>ヒ</t>
    </rPh>
    <phoneticPr fontId="28"/>
  </si>
  <si>
    <t>令和
13年度</t>
    <rPh sb="0" eb="2">
      <t>レイワ</t>
    </rPh>
    <rPh sb="5" eb="6">
      <t>ネン</t>
    </rPh>
    <rPh sb="6" eb="7">
      <t>ド</t>
    </rPh>
    <phoneticPr fontId="5"/>
  </si>
  <si>
    <t>変動費Ｂ（電気、上水、下水）</t>
    <rPh sb="0" eb="3">
      <t>ヘンドウヒ</t>
    </rPh>
    <rPh sb="8" eb="10">
      <t>ジョウスイ</t>
    </rPh>
    <phoneticPr fontId="28"/>
  </si>
  <si>
    <t>(１) 基準ごみ（低位発熱量8,500kJ/kg）、計画ごみ処理量（33,175t）の場合</t>
    <rPh sb="4" eb="6">
      <t>キジュン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3" eb="45">
      <t>バアイ</t>
    </rPh>
    <phoneticPr fontId="11"/>
  </si>
  <si>
    <t>(２) 基準ごみ質の92％（低位発熱量7,800kJ/kg）、計画ごみ処理量の70％（23,223t）の場合</t>
    <rPh sb="4" eb="6">
      <t>キジュン</t>
    </rPh>
    <rPh sb="8" eb="9">
      <t>シツ</t>
    </rPh>
    <rPh sb="14" eb="16">
      <t>テイイ</t>
    </rPh>
    <rPh sb="16" eb="18">
      <t>ハツネツ</t>
    </rPh>
    <rPh sb="18" eb="19">
      <t>リョウ</t>
    </rPh>
    <rPh sb="31" eb="33">
      <t>ケイカク</t>
    </rPh>
    <rPh sb="35" eb="37">
      <t>ショリ</t>
    </rPh>
    <rPh sb="37" eb="38">
      <t>リョウ</t>
    </rPh>
    <rPh sb="52" eb="54">
      <t>バアイ</t>
    </rPh>
    <phoneticPr fontId="11"/>
  </si>
  <si>
    <t>注4）変動費Bのうち、電気、上水、下水に係る費用を記入すること。</t>
    <rPh sb="0" eb="1">
      <t>チュウ</t>
    </rPh>
    <rPh sb="11" eb="13">
      <t>デンキ</t>
    </rPh>
    <rPh sb="14" eb="16">
      <t>ジョウスイ</t>
    </rPh>
    <rPh sb="17" eb="19">
      <t>ゲスイ</t>
    </rPh>
    <rPh sb="20" eb="21">
      <t>カカ</t>
    </rPh>
    <rPh sb="22" eb="24">
      <t>ヒヨウ</t>
    </rPh>
    <rPh sb="25" eb="27">
      <t>キニュウ</t>
    </rPh>
    <phoneticPr fontId="5"/>
  </si>
  <si>
    <t>注4）変動費Bのうち、その他に係る費用を記入すること。</t>
    <rPh sb="0" eb="1">
      <t>チュウ</t>
    </rPh>
    <rPh sb="15" eb="16">
      <t>カカ</t>
    </rPh>
    <rPh sb="17" eb="19">
      <t>ヒヨウ</t>
    </rPh>
    <rPh sb="20" eb="22">
      <t>キニュウ</t>
    </rPh>
    <phoneticPr fontId="5"/>
  </si>
  <si>
    <t>注3）※1：令和9年6月～令和10年3月分を入力すること。</t>
    <rPh sb="0" eb="1">
      <t>チュウ</t>
    </rPh>
    <rPh sb="6" eb="8">
      <t>レイワ</t>
    </rPh>
    <rPh sb="9" eb="10">
      <t>ネン</t>
    </rPh>
    <rPh sb="11" eb="12">
      <t>ガツ</t>
    </rPh>
    <rPh sb="13" eb="15">
      <t>レイワ</t>
    </rPh>
    <rPh sb="17" eb="18">
      <t>ネン</t>
    </rPh>
    <rPh sb="19" eb="20">
      <t>ツキ</t>
    </rPh>
    <rPh sb="20" eb="21">
      <t>ブン</t>
    </rPh>
    <rPh sb="22" eb="24">
      <t>ニュウリョク</t>
    </rPh>
    <phoneticPr fontId="5"/>
  </si>
  <si>
    <t>令和9年度※1</t>
    <rPh sb="0" eb="2">
      <t>レイワ</t>
    </rPh>
    <rPh sb="3" eb="4">
      <t>ネン</t>
    </rPh>
    <rPh sb="4" eb="5">
      <t>ド</t>
    </rPh>
    <phoneticPr fontId="5"/>
  </si>
  <si>
    <t>注3）※1：令和9年6月～令和10年3月分を入力すること。</t>
    <rPh sb="0" eb="1">
      <t>チュウ</t>
    </rPh>
    <rPh sb="6" eb="8">
      <t>レイワ</t>
    </rPh>
    <rPh sb="9" eb="10">
      <t>ネン</t>
    </rPh>
    <rPh sb="11" eb="12">
      <t>ガツ</t>
    </rPh>
    <rPh sb="13" eb="15">
      <t>レイワ</t>
    </rPh>
    <rPh sb="17" eb="18">
      <t>ネン</t>
    </rPh>
    <rPh sb="19" eb="21">
      <t>ガツブン</t>
    </rPh>
    <rPh sb="22" eb="24">
      <t>ニュウリョク</t>
    </rPh>
    <phoneticPr fontId="5"/>
  </si>
  <si>
    <t>様式第8-16号　</t>
    <rPh sb="0" eb="2">
      <t>ヨウシキ</t>
    </rPh>
    <rPh sb="2" eb="3">
      <t>ダイ</t>
    </rPh>
    <rPh sb="7" eb="8">
      <t>ゴウ</t>
    </rPh>
    <phoneticPr fontId="5"/>
  </si>
  <si>
    <t>注2）様式第7-13号と整合を図ること。</t>
    <rPh sb="0" eb="1">
      <t>チュウ</t>
    </rPh>
    <rPh sb="3" eb="5">
      <t>ヨウシキ</t>
    </rPh>
    <rPh sb="5" eb="6">
      <t>ダイ</t>
    </rPh>
    <rPh sb="10" eb="11">
      <t>ゴウ</t>
    </rPh>
    <rPh sb="12" eb="14">
      <t>セイゴウ</t>
    </rPh>
    <rPh sb="15" eb="16">
      <t>ハカ</t>
    </rPh>
    <phoneticPr fontId="5"/>
  </si>
  <si>
    <t>注3）本店又は本社が構成市町村内の企業のみを記載すること。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5">
      <t>コウセイシチョウソン</t>
    </rPh>
    <rPh sb="15" eb="16">
      <t>ナイ</t>
    </rPh>
    <rPh sb="17" eb="19">
      <t>キギョウ</t>
    </rPh>
    <rPh sb="22" eb="24">
      <t>キサイ</t>
    </rPh>
    <phoneticPr fontId="5"/>
  </si>
  <si>
    <t>注4）記載する企業は、構成員、協力企業、下請企業、調達企業、リース企業等とする。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2">
      <t>シタウケ</t>
    </rPh>
    <rPh sb="22" eb="24">
      <t>キギョウ</t>
    </rPh>
    <rPh sb="25" eb="27">
      <t>チョウタツ</t>
    </rPh>
    <rPh sb="27" eb="29">
      <t>キギョウ</t>
    </rPh>
    <rPh sb="33" eb="35">
      <t>キギョウ</t>
    </rPh>
    <rPh sb="35" eb="36">
      <t>トウ</t>
    </rPh>
    <phoneticPr fontId="5"/>
  </si>
  <si>
    <t>発注予定額
(合計)</t>
    <rPh sb="0" eb="2">
      <t>ハッチュウ</t>
    </rPh>
    <rPh sb="2" eb="4">
      <t>ヨテイ</t>
    </rPh>
    <rPh sb="4" eb="5">
      <t>ガク</t>
    </rPh>
    <rPh sb="7" eb="9">
      <t>ゴウケイ</t>
    </rPh>
    <phoneticPr fontId="5"/>
  </si>
  <si>
    <t>様式第8-17号　</t>
    <rPh sb="0" eb="2">
      <t>ヨウシキ</t>
    </rPh>
    <rPh sb="2" eb="3">
      <t>ダイ</t>
    </rPh>
    <rPh sb="7" eb="8">
      <t>ゴウ</t>
    </rPh>
    <phoneticPr fontId="5"/>
  </si>
  <si>
    <t>単位：千円</t>
    <rPh sb="0" eb="2">
      <t>タンイ</t>
    </rPh>
    <rPh sb="3" eb="5">
      <t>センエン</t>
    </rPh>
    <phoneticPr fontId="5"/>
  </si>
  <si>
    <t>提案地元発注金額
（20.5年間）</t>
    <rPh sb="0" eb="2">
      <t>テイアン</t>
    </rPh>
    <rPh sb="2" eb="4">
      <t>ジモト</t>
    </rPh>
    <rPh sb="4" eb="6">
      <t>ハッチュウ</t>
    </rPh>
    <rPh sb="6" eb="8">
      <t>キンガク</t>
    </rPh>
    <rPh sb="14" eb="16">
      <t>ネンカン</t>
    </rPh>
    <phoneticPr fontId="5"/>
  </si>
  <si>
    <t>㈱○○</t>
  </si>
  <si>
    <t>調達</t>
    <rPh sb="0" eb="2">
      <t>チョウタツ</t>
    </rPh>
    <phoneticPr fontId="2"/>
  </si>
  <si>
    <t>分析</t>
    <rPh sb="0" eb="2">
      <t>ブンセキ</t>
    </rPh>
    <phoneticPr fontId="2"/>
  </si>
  <si>
    <t>植栽</t>
    <rPh sb="0" eb="2">
      <t>ショクサイ</t>
    </rPh>
    <phoneticPr fontId="2"/>
  </si>
  <si>
    <t>㈲○○</t>
  </si>
  <si>
    <t>清掃</t>
    <rPh sb="0" eb="2">
      <t>セイソウ</t>
    </rPh>
    <phoneticPr fontId="2"/>
  </si>
  <si>
    <t>警備</t>
    <rPh sb="0" eb="2">
      <t>ケイビ</t>
    </rPh>
    <phoneticPr fontId="2"/>
  </si>
  <si>
    <t>上田市○○</t>
    <rPh sb="0" eb="2">
      <t>ウエダ</t>
    </rPh>
    <rPh sb="2" eb="3">
      <t>シ</t>
    </rPh>
    <phoneticPr fontId="2"/>
  </si>
  <si>
    <t>東御市○○</t>
    <rPh sb="0" eb="2">
      <t>ヒガシオ</t>
    </rPh>
    <rPh sb="2" eb="3">
      <t>シ</t>
    </rPh>
    <phoneticPr fontId="2"/>
  </si>
  <si>
    <t>長和町○○</t>
    <rPh sb="0" eb="3">
      <t>ナガワチョウ</t>
    </rPh>
    <phoneticPr fontId="2"/>
  </si>
  <si>
    <t>青木村○○</t>
    <rPh sb="0" eb="2">
      <t>アオキ</t>
    </rPh>
    <rPh sb="2" eb="3">
      <t>ムラ</t>
    </rPh>
    <phoneticPr fontId="2"/>
  </si>
  <si>
    <t>注8）地元発注金額の未達に係る減額措置は、5年毎に確認し、5年分の合計額で都度判断する（初回のみ令和19年3月度）。</t>
    <rPh sb="0" eb="1">
      <t>チュウ</t>
    </rPh>
    <rPh sb="3" eb="5">
      <t>ジモト</t>
    </rPh>
    <rPh sb="5" eb="7">
      <t>ハッチュウ</t>
    </rPh>
    <rPh sb="7" eb="9">
      <t>キンガク</t>
    </rPh>
    <rPh sb="22" eb="24">
      <t>ネンゴト</t>
    </rPh>
    <rPh sb="25" eb="27">
      <t>カクニン</t>
    </rPh>
    <rPh sb="30" eb="32">
      <t>ネンブン</t>
    </rPh>
    <rPh sb="33" eb="35">
      <t>ゴウケイ</t>
    </rPh>
    <rPh sb="35" eb="36">
      <t>ガク</t>
    </rPh>
    <rPh sb="37" eb="39">
      <t>ツド</t>
    </rPh>
    <rPh sb="39" eb="41">
      <t>ハンダン</t>
    </rPh>
    <rPh sb="44" eb="46">
      <t>ショカイ</t>
    </rPh>
    <rPh sb="55" eb="56">
      <t>ド</t>
    </rPh>
    <phoneticPr fontId="5"/>
  </si>
  <si>
    <t>注9）地元発注金額を様式第7-13号に転記したうえで提案すること。</t>
    <rPh sb="0" eb="1">
      <t>チュウ</t>
    </rPh>
    <rPh sb="3" eb="5">
      <t>ジモト</t>
    </rPh>
    <rPh sb="5" eb="7">
      <t>ハッチュウ</t>
    </rPh>
    <rPh sb="7" eb="9">
      <t>キンガク</t>
    </rPh>
    <rPh sb="10" eb="12">
      <t>ヨウシキ</t>
    </rPh>
    <rPh sb="12" eb="13">
      <t>ダイ</t>
    </rPh>
    <rPh sb="17" eb="18">
      <t>ゴウ</t>
    </rPh>
    <rPh sb="19" eb="21">
      <t>テンキ</t>
    </rPh>
    <rPh sb="26" eb="28">
      <t>テイアン</t>
    </rPh>
    <phoneticPr fontId="5"/>
  </si>
  <si>
    <r>
      <t>代表企業Ａ（地元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ダイヒョウ</t>
    </rPh>
    <rPh sb="2" eb="4">
      <t>キギョウ</t>
    </rPh>
    <rPh sb="6" eb="8">
      <t>ジモト</t>
    </rPh>
    <rPh sb="8" eb="9">
      <t>ガイ</t>
    </rPh>
    <phoneticPr fontId="5"/>
  </si>
  <si>
    <t>の額（地元内から地元外に流れた場合はその分を減額してカウント）とする。</t>
    <rPh sb="1" eb="2">
      <t>ガク</t>
    </rPh>
    <rPh sb="3" eb="5">
      <t>ジモト</t>
    </rPh>
    <rPh sb="5" eb="6">
      <t>ナイ</t>
    </rPh>
    <rPh sb="8" eb="10">
      <t>ジモト</t>
    </rPh>
    <rPh sb="10" eb="11">
      <t>ソト</t>
    </rPh>
    <rPh sb="11" eb="12">
      <t>シガイ</t>
    </rPh>
    <rPh sb="12" eb="13">
      <t>ナガ</t>
    </rPh>
    <rPh sb="15" eb="17">
      <t>バアイ</t>
    </rPh>
    <rPh sb="20" eb="21">
      <t>ブン</t>
    </rPh>
    <rPh sb="22" eb="24">
      <t>ゲンガク</t>
    </rPh>
    <phoneticPr fontId="5"/>
  </si>
  <si>
    <r>
      <t>構成員Ｂ（地元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3">
      <t>コウセイイン</t>
    </rPh>
    <rPh sb="5" eb="7">
      <t>ジモト</t>
    </rPh>
    <rPh sb="7" eb="8">
      <t>ガイ</t>
    </rPh>
    <phoneticPr fontId="5"/>
  </si>
  <si>
    <r>
      <t>構成員Ｃ（地元</t>
    </r>
    <r>
      <rPr>
        <b/>
        <sz val="9"/>
        <color rgb="FFFF0000"/>
        <rFont val="ＭＳ 明朝"/>
        <family val="1"/>
        <charset val="128"/>
      </rPr>
      <t>内</t>
    </r>
    <r>
      <rPr>
        <sz val="9"/>
        <color theme="1"/>
        <rFont val="ＭＳ 明朝"/>
        <family val="1"/>
        <charset val="128"/>
      </rPr>
      <t>）</t>
    </r>
    <rPh sb="0" eb="3">
      <t>コウセイイン</t>
    </rPh>
    <rPh sb="5" eb="7">
      <t>ジモト</t>
    </rPh>
    <rPh sb="7" eb="8">
      <t>ナイ</t>
    </rPh>
    <phoneticPr fontId="5"/>
  </si>
  <si>
    <r>
      <t>調達Ｂ（地元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6" eb="7">
      <t>ガイ</t>
    </rPh>
    <phoneticPr fontId="5"/>
  </si>
  <si>
    <r>
      <t>二次下請Ｃ－Ｂ（地元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</si>
  <si>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二次下請Ｃ－Ａ（地元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</si>
  <si>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r>
      <t>二次下請Ｂ－Ａ（地元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</si>
  <si>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二次下請Ａ－Ａ（地元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10" eb="11">
      <t>ナイ</t>
    </rPh>
    <phoneticPr fontId="5"/>
  </si>
  <si>
    <t>の額（地元内から地元外に流れた場合はその分を減額してカウント）とする。</t>
    <rPh sb="1" eb="2">
      <t>ガク</t>
    </rPh>
    <rPh sb="3" eb="5">
      <t>ジモト</t>
    </rPh>
    <rPh sb="5" eb="6">
      <t>ナイ</t>
    </rPh>
    <rPh sb="8" eb="10">
      <t>ジモト</t>
    </rPh>
    <rPh sb="10" eb="11">
      <t>ソト</t>
    </rPh>
    <rPh sb="12" eb="13">
      <t>ナガ</t>
    </rPh>
    <rPh sb="15" eb="17">
      <t>バアイ</t>
    </rPh>
    <rPh sb="20" eb="21">
      <t>ブン</t>
    </rPh>
    <rPh sb="22" eb="24">
      <t>ゲンガク</t>
    </rPh>
    <phoneticPr fontId="5"/>
  </si>
  <si>
    <t>（建築）</t>
    <rPh sb="1" eb="3">
      <t>ケンチク</t>
    </rPh>
    <phoneticPr fontId="5"/>
  </si>
  <si>
    <r>
      <t>構成員Ｂ（地元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</si>
  <si>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t>■設計・建設工事費</t>
    <rPh sb="1" eb="3">
      <t>セッケイ</t>
    </rPh>
    <rPh sb="4" eb="6">
      <t>ケンセツ</t>
    </rPh>
    <rPh sb="6" eb="8">
      <t>コウジ</t>
    </rPh>
    <rPh sb="8" eb="9">
      <t>ヒ</t>
    </rPh>
    <phoneticPr fontId="5"/>
  </si>
  <si>
    <t>単位：円（税抜）</t>
    <rPh sb="0" eb="2">
      <t>タンイ</t>
    </rPh>
    <rPh sb="3" eb="4">
      <t>エン</t>
    </rPh>
    <rPh sb="5" eb="7">
      <t>ゼイヌ</t>
    </rPh>
    <phoneticPr fontId="5"/>
  </si>
  <si>
    <t>設計・建設工事費</t>
    <rPh sb="0" eb="2">
      <t>セッケイ</t>
    </rPh>
    <rPh sb="3" eb="8">
      <t>ケンセツコウジヒ</t>
    </rPh>
    <phoneticPr fontId="5"/>
  </si>
  <si>
    <t>■事業費（税抜）</t>
    <rPh sb="1" eb="3">
      <t>ジギョウ</t>
    </rPh>
    <rPh sb="3" eb="4">
      <t>ヒ</t>
    </rPh>
    <rPh sb="5" eb="7">
      <t>ゼイヌ</t>
    </rPh>
    <phoneticPr fontId="5"/>
  </si>
  <si>
    <t>設計・建設工事費</t>
    <rPh sb="0" eb="2">
      <t>セッケイ</t>
    </rPh>
    <rPh sb="3" eb="5">
      <t>ケンセツ</t>
    </rPh>
    <rPh sb="5" eb="7">
      <t>コウジ</t>
    </rPh>
    <rPh sb="7" eb="8">
      <t>ヒ</t>
    </rPh>
    <phoneticPr fontId="5"/>
  </si>
  <si>
    <t>円</t>
    <phoneticPr fontId="5"/>
  </si>
  <si>
    <t>注3）変動費はマイナスにならないようにすること。</t>
    <rPh sb="0" eb="1">
      <t>チュウ</t>
    </rPh>
    <phoneticPr fontId="5"/>
  </si>
  <si>
    <t>① 電気･用水･下水(基本料金以外)の経費</t>
    <rPh sb="11" eb="17">
      <t>キホンリョウキンイガイ</t>
    </rPh>
    <rPh sb="19" eb="21">
      <t>ケイヒ</t>
    </rPh>
    <phoneticPr fontId="5"/>
  </si>
  <si>
    <t>区                分</t>
  </si>
  <si>
    <t>全体工事費</t>
    <rPh sb="0" eb="2">
      <t>ゼンタイ</t>
    </rPh>
    <rPh sb="2" eb="5">
      <t>コウジヒ</t>
    </rPh>
    <phoneticPr fontId="12"/>
  </si>
  <si>
    <t>令和9年度</t>
    <rPh sb="0" eb="2">
      <t>レイワ</t>
    </rPh>
    <rPh sb="3" eb="5">
      <t>ネンド</t>
    </rPh>
    <phoneticPr fontId="12"/>
  </si>
  <si>
    <t>令和10年度</t>
    <rPh sb="0" eb="2">
      <t>レイワ</t>
    </rPh>
    <rPh sb="4" eb="6">
      <t>ネンド</t>
    </rPh>
    <phoneticPr fontId="12"/>
  </si>
  <si>
    <t>令和11年度</t>
    <rPh sb="0" eb="2">
      <t>レイワ</t>
    </rPh>
    <rPh sb="4" eb="6">
      <t>ネンド</t>
    </rPh>
    <phoneticPr fontId="12"/>
  </si>
  <si>
    <t>令和12年度</t>
    <rPh sb="0" eb="2">
      <t>レイワ</t>
    </rPh>
    <rPh sb="4" eb="6">
      <t>ネンド</t>
    </rPh>
    <phoneticPr fontId="12"/>
  </si>
  <si>
    <t>令和13年度</t>
    <rPh sb="0" eb="2">
      <t>レイワ</t>
    </rPh>
    <rPh sb="4" eb="6">
      <t>ネンド</t>
    </rPh>
    <phoneticPr fontId="12"/>
  </si>
  <si>
    <t>交付対象事業費</t>
    <phoneticPr fontId="61"/>
  </si>
  <si>
    <t>交付対象外事業費</t>
    <rPh sb="0" eb="2">
      <t>コウフ</t>
    </rPh>
    <rPh sb="2" eb="5">
      <t>タイショウガイ</t>
    </rPh>
    <rPh sb="5" eb="8">
      <t>ジギョウヒ</t>
    </rPh>
    <phoneticPr fontId="12"/>
  </si>
  <si>
    <t>合計</t>
    <rPh sb="0" eb="1">
      <t>ゴウ</t>
    </rPh>
    <rPh sb="1" eb="2">
      <t>ケイ</t>
    </rPh>
    <phoneticPr fontId="12"/>
  </si>
  <si>
    <t>交付率1/2</t>
    <rPh sb="0" eb="3">
      <t>コウフリツ</t>
    </rPh>
    <phoneticPr fontId="16"/>
  </si>
  <si>
    <t>交付率1/3</t>
    <rPh sb="0" eb="3">
      <t>コウフリツ</t>
    </rPh>
    <phoneticPr fontId="16"/>
  </si>
  <si>
    <t>１．設計・建設工事費</t>
    <rPh sb="2" eb="4">
      <t>セッケイ</t>
    </rPh>
    <rPh sb="5" eb="7">
      <t>ケンセツ</t>
    </rPh>
    <rPh sb="7" eb="9">
      <t>コウジ</t>
    </rPh>
    <rPh sb="9" eb="10">
      <t>ヒ</t>
    </rPh>
    <phoneticPr fontId="16"/>
  </si>
  <si>
    <t>（１）機械設備工事</t>
    <rPh sb="3" eb="5">
      <t>キカイ</t>
    </rPh>
    <rPh sb="5" eb="7">
      <t>セツビ</t>
    </rPh>
    <rPh sb="7" eb="9">
      <t>コウジ</t>
    </rPh>
    <phoneticPr fontId="12"/>
  </si>
  <si>
    <t>① 受入供給設備</t>
    <phoneticPr fontId="16"/>
  </si>
  <si>
    <t>② 燃焼設備</t>
    <phoneticPr fontId="16"/>
  </si>
  <si>
    <t>③ 燃焼ガス冷却設備</t>
    <phoneticPr fontId="12"/>
  </si>
  <si>
    <t>④ 排ガス処理設備</t>
    <phoneticPr fontId="12"/>
  </si>
  <si>
    <t>⑤ 余熱利用設備</t>
    <phoneticPr fontId="12"/>
  </si>
  <si>
    <t>⑥ 通風設備</t>
    <phoneticPr fontId="12"/>
  </si>
  <si>
    <t>⑦ 灰出し設備</t>
    <phoneticPr fontId="16"/>
  </si>
  <si>
    <t>⑧ 給水設備</t>
    <rPh sb="2" eb="4">
      <t>キュウスイ</t>
    </rPh>
    <phoneticPr fontId="12"/>
  </si>
  <si>
    <t>⑨ 排水処理設備</t>
    <phoneticPr fontId="12"/>
  </si>
  <si>
    <t>⑩ 電気設備</t>
    <rPh sb="2" eb="4">
      <t>デンキ</t>
    </rPh>
    <phoneticPr fontId="12"/>
  </si>
  <si>
    <t>⑪ 計装設備</t>
    <rPh sb="2" eb="4">
      <t>ケイソウ</t>
    </rPh>
    <phoneticPr fontId="12"/>
  </si>
  <si>
    <t>⑫ 雑設備</t>
    <phoneticPr fontId="12"/>
  </si>
  <si>
    <t>　(機械設備工事　小計）</t>
    <rPh sb="2" eb="4">
      <t>キカイ</t>
    </rPh>
    <rPh sb="4" eb="6">
      <t>セツビ</t>
    </rPh>
    <rPh sb="6" eb="8">
      <t>コウジ</t>
    </rPh>
    <rPh sb="9" eb="10">
      <t>ショウ</t>
    </rPh>
    <rPh sb="10" eb="11">
      <t>ケイ</t>
    </rPh>
    <phoneticPr fontId="12"/>
  </si>
  <si>
    <t>① 造成工事</t>
    <rPh sb="2" eb="6">
      <t>ゾウセイコウジ</t>
    </rPh>
    <phoneticPr fontId="16"/>
  </si>
  <si>
    <t>⑦ 建築電気設備工事</t>
    <phoneticPr fontId="16"/>
  </si>
  <si>
    <t>(土木建築工事　小計）</t>
    <rPh sb="1" eb="3">
      <t>ドボク</t>
    </rPh>
    <rPh sb="3" eb="5">
      <t>ケンチク</t>
    </rPh>
    <rPh sb="5" eb="7">
      <t>コウジ</t>
    </rPh>
    <rPh sb="8" eb="9">
      <t>ショウ</t>
    </rPh>
    <rPh sb="9" eb="10">
      <t>ケイ</t>
    </rPh>
    <phoneticPr fontId="12"/>
  </si>
  <si>
    <t>２．直接工事費計</t>
    <rPh sb="2" eb="4">
      <t>チョクセツ</t>
    </rPh>
    <rPh sb="4" eb="7">
      <t>コウジヒ</t>
    </rPh>
    <rPh sb="7" eb="8">
      <t>ケイ</t>
    </rPh>
    <phoneticPr fontId="12"/>
  </si>
  <si>
    <t>３．共通仮設費</t>
    <rPh sb="2" eb="4">
      <t>キョウツウ</t>
    </rPh>
    <rPh sb="4" eb="6">
      <t>カセツ</t>
    </rPh>
    <rPh sb="6" eb="7">
      <t>ヒ</t>
    </rPh>
    <phoneticPr fontId="12"/>
  </si>
  <si>
    <t>４．現場管理費</t>
    <rPh sb="2" eb="4">
      <t>ゲンバ</t>
    </rPh>
    <rPh sb="4" eb="7">
      <t>カンリヒ</t>
    </rPh>
    <phoneticPr fontId="12"/>
  </si>
  <si>
    <t>５．一般管理費</t>
    <rPh sb="2" eb="4">
      <t>イッパン</t>
    </rPh>
    <rPh sb="4" eb="7">
      <t>カンリヒ</t>
    </rPh>
    <phoneticPr fontId="12"/>
  </si>
  <si>
    <t>合計（２＋３＋４＋５）</t>
    <rPh sb="0" eb="2">
      <t>ゴウケイ</t>
    </rPh>
    <phoneticPr fontId="16"/>
  </si>
  <si>
    <t>注1）交付対象事業の内容及び算定方法については、循環型社会形成推進交付金交付要綱・交付取扱要領に従うものとする。</t>
    <rPh sb="0" eb="1">
      <t>チュウ</t>
    </rPh>
    <phoneticPr fontId="16"/>
  </si>
  <si>
    <t>注2）一円未満は切り捨てること。</t>
    <rPh sb="0" eb="1">
      <t>チュウ</t>
    </rPh>
    <phoneticPr fontId="5"/>
  </si>
  <si>
    <t>注2）一円未満は切り捨てること。</t>
    <rPh sb="0" eb="1">
      <t>チュウ</t>
    </rPh>
    <phoneticPr fontId="16"/>
  </si>
  <si>
    <t>注3）物価変動を除いた金額を記入すること。</t>
    <phoneticPr fontId="16"/>
  </si>
  <si>
    <t>注4）設計・建設工事費における各年度の事業費については、交付限度額に対する単年度交付額の平準化について配慮すること。</t>
    <rPh sb="0" eb="1">
      <t>チュウ</t>
    </rPh>
    <rPh sb="3" eb="5">
      <t>セッケイ</t>
    </rPh>
    <rPh sb="6" eb="8">
      <t>ケンセツ</t>
    </rPh>
    <rPh sb="8" eb="10">
      <t>コウジ</t>
    </rPh>
    <rPh sb="10" eb="11">
      <t>ヒ</t>
    </rPh>
    <rPh sb="15" eb="18">
      <t>カクネンド</t>
    </rPh>
    <rPh sb="19" eb="22">
      <t>ジギョウヒ</t>
    </rPh>
    <rPh sb="28" eb="30">
      <t>コウフ</t>
    </rPh>
    <rPh sb="30" eb="32">
      <t>ゲンド</t>
    </rPh>
    <rPh sb="32" eb="33">
      <t>ガク</t>
    </rPh>
    <rPh sb="34" eb="35">
      <t>タイ</t>
    </rPh>
    <rPh sb="37" eb="40">
      <t>タンネンド</t>
    </rPh>
    <rPh sb="40" eb="42">
      <t>コウフ</t>
    </rPh>
    <rPh sb="42" eb="43">
      <t>ガク</t>
    </rPh>
    <rPh sb="44" eb="47">
      <t>ヘイジュンカ</t>
    </rPh>
    <rPh sb="51" eb="53">
      <t>ハイリョ</t>
    </rPh>
    <phoneticPr fontId="16"/>
  </si>
  <si>
    <t>区分</t>
    <rPh sb="0" eb="2">
      <t>クブン</t>
    </rPh>
    <phoneticPr fontId="5"/>
  </si>
  <si>
    <t>固定費Ａ</t>
    <rPh sb="0" eb="3">
      <t>コテイヒ</t>
    </rPh>
    <phoneticPr fontId="5"/>
  </si>
  <si>
    <t>① 人件費</t>
    <rPh sb="2" eb="5">
      <t>ジンケンヒ</t>
    </rPh>
    <phoneticPr fontId="5"/>
  </si>
  <si>
    <t>(円)</t>
    <rPh sb="1" eb="2">
      <t>エン</t>
    </rPh>
    <phoneticPr fontId="5"/>
  </si>
  <si>
    <t>② 運転経費</t>
    <rPh sb="2" eb="4">
      <t>ウンテン</t>
    </rPh>
    <rPh sb="4" eb="6">
      <t>ケイヒ</t>
    </rPh>
    <phoneticPr fontId="5"/>
  </si>
  <si>
    <t>③ 修繕更新費</t>
    <rPh sb="2" eb="4">
      <t>シュウゼン</t>
    </rPh>
    <rPh sb="4" eb="6">
      <t>コウシン</t>
    </rPh>
    <rPh sb="6" eb="7">
      <t>ヒ</t>
    </rPh>
    <phoneticPr fontId="5"/>
  </si>
  <si>
    <t>④ その他経費</t>
    <rPh sb="4" eb="5">
      <t>タ</t>
    </rPh>
    <rPh sb="5" eb="7">
      <t>ケイヒ</t>
    </rPh>
    <phoneticPr fontId="5"/>
  </si>
  <si>
    <t>計</t>
    <rPh sb="0" eb="1">
      <t>ケイ</t>
    </rPh>
    <phoneticPr fontId="5"/>
  </si>
  <si>
    <t>変動費Ｂ</t>
    <rPh sb="0" eb="2">
      <t>ヘンドウ</t>
    </rPh>
    <rPh sb="2" eb="3">
      <t>ヒ</t>
    </rPh>
    <phoneticPr fontId="5"/>
  </si>
  <si>
    <t>② 薬剤費</t>
    <rPh sb="4" eb="5">
      <t>ヒ</t>
    </rPh>
    <phoneticPr fontId="5"/>
  </si>
  <si>
    <t>③ その他費</t>
    <phoneticPr fontId="5"/>
  </si>
  <si>
    <t>変動費Ｂ
単価</t>
    <rPh sb="0" eb="2">
      <t>ヘンドウ</t>
    </rPh>
    <rPh sb="2" eb="3">
      <t>ヒ</t>
    </rPh>
    <rPh sb="5" eb="7">
      <t>タンカ</t>
    </rPh>
    <phoneticPr fontId="5"/>
  </si>
  <si>
    <t>搬入量</t>
    <rPh sb="0" eb="2">
      <t>ハンニュウ</t>
    </rPh>
    <rPh sb="2" eb="3">
      <t>リョウ</t>
    </rPh>
    <phoneticPr fontId="5"/>
  </si>
  <si>
    <t>(t)</t>
    <phoneticPr fontId="5"/>
  </si>
  <si>
    <t>単価②（薬剤費）</t>
    <rPh sb="0" eb="2">
      <t>タンカ</t>
    </rPh>
    <rPh sb="4" eb="6">
      <t>ヤクザイ</t>
    </rPh>
    <rPh sb="6" eb="7">
      <t>ヒ</t>
    </rPh>
    <phoneticPr fontId="5"/>
  </si>
  <si>
    <t>単価③（その他費）</t>
    <rPh sb="0" eb="2">
      <t>タンカ</t>
    </rPh>
    <rPh sb="6" eb="8">
      <t>タヒ</t>
    </rPh>
    <phoneticPr fontId="5"/>
  </si>
  <si>
    <t>提案単価</t>
    <rPh sb="0" eb="4">
      <t>テイアンタンカ</t>
    </rPh>
    <phoneticPr fontId="5"/>
  </si>
  <si>
    <t>注1）消費税を除く</t>
    <rPh sb="0" eb="1">
      <t>チュウ</t>
    </rPh>
    <rPh sb="3" eb="6">
      <t>ショウヒゼイ</t>
    </rPh>
    <rPh sb="7" eb="8">
      <t>ノゾ</t>
    </rPh>
    <phoneticPr fontId="5"/>
  </si>
  <si>
    <t>注3）固定費Ａの各項目の定義は「入札説明書添付資料６対価の構成及び支払方法」を参照のこと。</t>
    <rPh sb="0" eb="1">
      <t>チュウ</t>
    </rPh>
    <rPh sb="3" eb="6">
      <t>コテイヒ</t>
    </rPh>
    <rPh sb="8" eb="11">
      <t>カクコウモク</t>
    </rPh>
    <rPh sb="12" eb="14">
      <t>テイギ</t>
    </rPh>
    <rPh sb="16" eb="18">
      <t>ニュウサツ</t>
    </rPh>
    <rPh sb="18" eb="21">
      <t>セツメイショ</t>
    </rPh>
    <rPh sb="21" eb="23">
      <t>テンプ</t>
    </rPh>
    <rPh sb="23" eb="25">
      <t>シリョウ</t>
    </rPh>
    <rPh sb="39" eb="41">
      <t>サンショウ</t>
    </rPh>
    <phoneticPr fontId="5"/>
  </si>
  <si>
    <t>事　業　費</t>
    <rPh sb="0" eb="1">
      <t>コト</t>
    </rPh>
    <rPh sb="2" eb="3">
      <t>ギョウ</t>
    </rPh>
    <rPh sb="4" eb="5">
      <t>ヒ</t>
    </rPh>
    <phoneticPr fontId="5"/>
  </si>
  <si>
    <t>様式第8-1号　</t>
    <rPh sb="0" eb="2">
      <t>ヨウシキ</t>
    </rPh>
    <rPh sb="2" eb="3">
      <t>ダイ</t>
    </rPh>
    <rPh sb="6" eb="7">
      <t>ゴウ</t>
    </rPh>
    <phoneticPr fontId="5"/>
  </si>
  <si>
    <t>注4）ごみ量は計画ごみ処理量、ごみ質は基準ごみを前提条件とすること。</t>
    <rPh sb="0" eb="1">
      <t>チュウ</t>
    </rPh>
    <rPh sb="7" eb="9">
      <t>ケイカク</t>
    </rPh>
    <rPh sb="11" eb="13">
      <t>ショリ</t>
    </rPh>
    <rPh sb="13" eb="14">
      <t>リョウ</t>
    </rPh>
    <phoneticPr fontId="5"/>
  </si>
  <si>
    <t>資源循環型施設設計・建設工事費</t>
    <rPh sb="0" eb="2">
      <t>シゲン</t>
    </rPh>
    <rPh sb="2" eb="5">
      <t>ジュンカンガタ</t>
    </rPh>
    <rPh sb="5" eb="7">
      <t>シセツ</t>
    </rPh>
    <rPh sb="7" eb="9">
      <t>セッケイ</t>
    </rPh>
    <rPh sb="10" eb="12">
      <t>ケンセツ</t>
    </rPh>
    <rPh sb="12" eb="14">
      <t>コウジ</t>
    </rPh>
    <rPh sb="14" eb="15">
      <t>ヒ</t>
    </rPh>
    <phoneticPr fontId="16"/>
  </si>
  <si>
    <t>様式第8-2号</t>
    <rPh sb="0" eb="2">
      <t>ヨウシキ</t>
    </rPh>
    <rPh sb="2" eb="3">
      <t>ダイ</t>
    </rPh>
    <rPh sb="6" eb="7">
      <t>ゴウ</t>
    </rPh>
    <phoneticPr fontId="16"/>
  </si>
  <si>
    <t>単位：円</t>
    <rPh sb="0" eb="2">
      <t>タンイ</t>
    </rPh>
    <rPh sb="3" eb="4">
      <t>エン</t>
    </rPh>
    <phoneticPr fontId="16"/>
  </si>
  <si>
    <t>（２）土木建築工事（管理棟、計量棟含む）</t>
    <rPh sb="3" eb="5">
      <t>ドボク</t>
    </rPh>
    <rPh sb="5" eb="7">
      <t>ケンチク</t>
    </rPh>
    <rPh sb="7" eb="9">
      <t>コウジ</t>
    </rPh>
    <rPh sb="10" eb="13">
      <t>カンリトウ</t>
    </rPh>
    <rPh sb="14" eb="17">
      <t>ケイリョウトウ</t>
    </rPh>
    <rPh sb="17" eb="18">
      <t>フク</t>
    </rPh>
    <phoneticPr fontId="12"/>
  </si>
  <si>
    <t>② 建築工事</t>
    <rPh sb="2" eb="4">
      <t>ケンチク</t>
    </rPh>
    <rPh sb="4" eb="6">
      <t>コウジ</t>
    </rPh>
    <phoneticPr fontId="5"/>
  </si>
  <si>
    <t>③ インフラ整備工事</t>
    <rPh sb="6" eb="8">
      <t>セイビ</t>
    </rPh>
    <rPh sb="8" eb="10">
      <t>コウジ</t>
    </rPh>
    <phoneticPr fontId="16"/>
  </si>
  <si>
    <t>④ 土木工事</t>
    <rPh sb="2" eb="6">
      <t>ドボクコウジ</t>
    </rPh>
    <phoneticPr fontId="16"/>
  </si>
  <si>
    <t>⑤ 外構工事</t>
    <rPh sb="2" eb="6">
      <t>ガイコウコウジ</t>
    </rPh>
    <phoneticPr fontId="16"/>
  </si>
  <si>
    <t>⑥ 建築機械設備工事</t>
    <rPh sb="2" eb="4">
      <t>ケンチク</t>
    </rPh>
    <rPh sb="4" eb="6">
      <t>キカイ</t>
    </rPh>
    <rPh sb="6" eb="8">
      <t>セツビ</t>
    </rPh>
    <rPh sb="8" eb="10">
      <t>コウジ</t>
    </rPh>
    <phoneticPr fontId="16"/>
  </si>
  <si>
    <t>⑧ 解体撤去工事</t>
    <rPh sb="2" eb="6">
      <t>カイタイテッキョ</t>
    </rPh>
    <phoneticPr fontId="16"/>
  </si>
  <si>
    <t>⑨ その他工事</t>
    <rPh sb="4" eb="5">
      <t>ホカ</t>
    </rPh>
    <rPh sb="5" eb="7">
      <t>コウジ</t>
    </rPh>
    <phoneticPr fontId="12"/>
  </si>
  <si>
    <t>① 電気･上水･下水</t>
    <rPh sb="5" eb="7">
      <t>ジョウスイ</t>
    </rPh>
    <phoneticPr fontId="5"/>
  </si>
  <si>
    <t>単価①（電気･上水･下水）</t>
    <rPh sb="0" eb="2">
      <t>タンカ</t>
    </rPh>
    <rPh sb="7" eb="8">
      <t>ウエ</t>
    </rPh>
    <phoneticPr fontId="5"/>
  </si>
  <si>
    <t>注4）提案単価は20.5年間固定とする。</t>
    <rPh sb="0" eb="1">
      <t>チュウ</t>
    </rPh>
    <rPh sb="3" eb="5">
      <t>テイアン</t>
    </rPh>
    <rPh sb="5" eb="7">
      <t>タンカ</t>
    </rPh>
    <rPh sb="12" eb="14">
      <t>ネンカン</t>
    </rPh>
    <rPh sb="14" eb="16">
      <t>コテイ</t>
    </rPh>
    <phoneticPr fontId="5"/>
  </si>
  <si>
    <t>様式第7-6号添付資料1</t>
    <rPh sb="6" eb="7">
      <t>ゴウ</t>
    </rPh>
    <rPh sb="7" eb="9">
      <t>テンプ</t>
    </rPh>
    <phoneticPr fontId="5"/>
  </si>
  <si>
    <t xml:space="preserve">様式第7-6号添付資料1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</si>
  <si>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注2）様式第7-6号と整合を図ること。</t>
    <rPh sb="0" eb="1">
      <t>チュウ</t>
    </rPh>
    <rPh sb="3" eb="5">
      <t>ヨウシキ</t>
    </rPh>
    <rPh sb="5" eb="6">
      <t>ダイ</t>
    </rPh>
    <rPh sb="9" eb="10">
      <t>ゴウ</t>
    </rPh>
    <rPh sb="11" eb="13">
      <t>セイゴウ</t>
    </rPh>
    <rPh sb="14" eb="15">
      <t>ハカ</t>
    </rPh>
    <phoneticPr fontId="5"/>
  </si>
  <si>
    <t>注10）再委託先等は現時点での予定とするが、様式第7-13号で提案した総額は確保すること。</t>
    <rPh sb="0" eb="1">
      <t>チュウ</t>
    </rPh>
    <rPh sb="4" eb="7">
      <t>サイイタク</t>
    </rPh>
    <rPh sb="7" eb="8">
      <t>サキ</t>
    </rPh>
    <rPh sb="8" eb="9">
      <t>トウ</t>
    </rPh>
    <rPh sb="10" eb="13">
      <t>ゲンジテン</t>
    </rPh>
    <rPh sb="15" eb="17">
      <t>ヨテイ</t>
    </rPh>
    <rPh sb="22" eb="24">
      <t>ヨウシキ</t>
    </rPh>
    <rPh sb="24" eb="25">
      <t>ダイ</t>
    </rPh>
    <rPh sb="29" eb="30">
      <t>ゴウ</t>
    </rPh>
    <rPh sb="31" eb="33">
      <t>テイアン</t>
    </rPh>
    <rPh sb="35" eb="37">
      <t>ソウガク</t>
    </rPh>
    <rPh sb="38" eb="40">
      <t>カクホ</t>
    </rPh>
    <phoneticPr fontId="5"/>
  </si>
  <si>
    <t>　　 なお、排出係数の提案は、電気以外は不可とする。なお、Jクレジット等の提案は不可とする。</t>
    <rPh sb="15" eb="17">
      <t>デンキ</t>
    </rPh>
    <rPh sb="17" eb="19">
      <t>イガイ</t>
    </rPh>
    <rPh sb="20" eb="22">
      <t>フカ</t>
    </rPh>
    <rPh sb="35" eb="36">
      <t>トウ</t>
    </rPh>
    <rPh sb="37" eb="39">
      <t>テイアン</t>
    </rPh>
    <rPh sb="40" eb="42">
      <t>フカ</t>
    </rPh>
    <phoneticPr fontId="5"/>
  </si>
  <si>
    <t>注5）設計・建設工事費及び運営・維持管理業務委託費は、それぞれ入札書（様式第5-1号）の「設計・建設工事費」及び「運営・維持管理業務委託費」と整合させること。</t>
    <rPh sb="0" eb="1">
      <t>チュウ</t>
    </rPh>
    <rPh sb="3" eb="5">
      <t>セッケイ</t>
    </rPh>
    <rPh sb="8" eb="10">
      <t>コウジ</t>
    </rPh>
    <rPh sb="10" eb="11">
      <t>ヒ</t>
    </rPh>
    <rPh sb="16" eb="20">
      <t>イジカンリ</t>
    </rPh>
    <rPh sb="20" eb="22">
      <t>ギョウム</t>
    </rPh>
    <rPh sb="22" eb="24">
      <t>イタク</t>
    </rPh>
    <rPh sb="24" eb="25">
      <t>ヒ</t>
    </rPh>
    <rPh sb="31" eb="33">
      <t>ニュウサツ</t>
    </rPh>
    <rPh sb="33" eb="34">
      <t>ショ</t>
    </rPh>
    <rPh sb="41" eb="42">
      <t>ゴウ</t>
    </rPh>
    <rPh sb="45" eb="47">
      <t>セッケイ</t>
    </rPh>
    <rPh sb="50" eb="52">
      <t>コウジ</t>
    </rPh>
    <rPh sb="52" eb="53">
      <t>ヒ</t>
    </rPh>
    <rPh sb="60" eb="64">
      <t>イジカンリ</t>
    </rPh>
    <rPh sb="64" eb="66">
      <t>ギョウム</t>
    </rPh>
    <rPh sb="66" eb="68">
      <t>イタク</t>
    </rPh>
    <rPh sb="68" eb="69">
      <t>ヒ</t>
    </rPh>
    <phoneticPr fontId="5"/>
  </si>
  <si>
    <t>運営・維持管理業務委託費</t>
    <rPh sb="9" eb="11">
      <t>イタク</t>
    </rPh>
    <phoneticPr fontId="5"/>
  </si>
  <si>
    <t>■運営・維持管理業務委託費</t>
    <rPh sb="10" eb="12">
      <t>イタク</t>
    </rPh>
    <phoneticPr fontId="5"/>
  </si>
  <si>
    <t>△○工事</t>
    <rPh sb="2" eb="4">
      <t>コウジ</t>
    </rPh>
    <phoneticPr fontId="1"/>
  </si>
  <si>
    <t>協力企業A</t>
    <rPh sb="0" eb="4">
      <t>キョウリョクキギョウ</t>
    </rPh>
    <phoneticPr fontId="1"/>
  </si>
  <si>
    <t>上田市□○町</t>
    <rPh sb="0" eb="2">
      <t>ウエダ</t>
    </rPh>
    <rPh sb="2" eb="3">
      <t>シ</t>
    </rPh>
    <rPh sb="5" eb="6">
      <t>マチ</t>
    </rPh>
    <phoneticPr fontId="1"/>
  </si>
  <si>
    <t>□△設計</t>
    <rPh sb="2" eb="4">
      <t>セッケイ</t>
    </rPh>
    <phoneticPr fontId="1"/>
  </si>
  <si>
    <t>上田市○△町</t>
    <rPh sb="0" eb="2">
      <t>ウエダ</t>
    </rPh>
    <rPh sb="2" eb="3">
      <t>シ</t>
    </rPh>
    <rPh sb="5" eb="6">
      <t>マチ</t>
    </rPh>
    <phoneticPr fontId="1"/>
  </si>
  <si>
    <t>○□工事</t>
    <rPh sb="2" eb="4">
      <t>コウジ</t>
    </rPh>
    <phoneticPr fontId="1"/>
  </si>
  <si>
    <t>東御市○△町</t>
    <rPh sb="0" eb="1">
      <t>ヒガシ</t>
    </rPh>
    <rPh sb="1" eb="2">
      <t>オ</t>
    </rPh>
    <rPh sb="2" eb="3">
      <t>シ</t>
    </rPh>
    <rPh sb="5" eb="6">
      <t>マチ</t>
    </rPh>
    <phoneticPr fontId="1"/>
  </si>
  <si>
    <t>資材調達</t>
    <rPh sb="0" eb="2">
      <t>シザイ</t>
    </rPh>
    <rPh sb="2" eb="4">
      <t>チョウタツ</t>
    </rPh>
    <phoneticPr fontId="1"/>
  </si>
  <si>
    <t>長和町○□町</t>
    <rPh sb="0" eb="3">
      <t>ナガワチョウ</t>
    </rPh>
    <rPh sb="5" eb="6">
      <t>マチ</t>
    </rPh>
    <phoneticPr fontId="1"/>
  </si>
  <si>
    <t>宿泊</t>
    <rPh sb="0" eb="2">
      <t>シュクハク</t>
    </rPh>
    <phoneticPr fontId="1"/>
  </si>
  <si>
    <t>○○宿</t>
    <rPh sb="2" eb="3">
      <t>ヤド</t>
    </rPh>
    <phoneticPr fontId="1"/>
  </si>
  <si>
    <t>青木村◇○町</t>
    <rPh sb="0" eb="2">
      <t>アオキ</t>
    </rPh>
    <rPh sb="2" eb="3">
      <t>ムラ</t>
    </rPh>
    <rPh sb="5" eb="6">
      <t>マチ</t>
    </rPh>
    <phoneticPr fontId="1"/>
  </si>
  <si>
    <t>注3）本店又は本社が構成市町村内の企業のみを記載すること。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5">
      <t>コウセイシチョウソン</t>
    </rPh>
    <rPh sb="15" eb="16">
      <t>ナイ</t>
    </rPh>
    <rPh sb="16" eb="17">
      <t>シナイ</t>
    </rPh>
    <rPh sb="17" eb="19">
      <t>キギョウ</t>
    </rPh>
    <rPh sb="22" eb="24">
      <t>キサイ</t>
    </rPh>
    <phoneticPr fontId="5"/>
  </si>
  <si>
    <t>注5）共同企業体の構成員又は協力企業名は匿名とすること。（例：構成員B、協力企業Aなど）</t>
    <rPh sb="0" eb="1">
      <t>チュウ</t>
    </rPh>
    <rPh sb="3" eb="8">
      <t>キョウドウキギョウタイ</t>
    </rPh>
    <rPh sb="9" eb="11">
      <t>コウセイ</t>
    </rPh>
    <rPh sb="11" eb="12">
      <t>イン</t>
    </rPh>
    <rPh sb="12" eb="13">
      <t>マタ</t>
    </rPh>
    <rPh sb="14" eb="16">
      <t>キョウリョク</t>
    </rPh>
    <rPh sb="16" eb="18">
      <t>キギョウ</t>
    </rPh>
    <rPh sb="18" eb="19">
      <t>メイ</t>
    </rPh>
    <rPh sb="20" eb="22">
      <t>トクメイ</t>
    </rPh>
    <rPh sb="29" eb="30">
      <t>レイ</t>
    </rPh>
    <rPh sb="31" eb="34">
      <t>コウセイイン</t>
    </rPh>
    <rPh sb="36" eb="40">
      <t>キョウリョクキギョウ</t>
    </rPh>
    <phoneticPr fontId="5"/>
  </si>
  <si>
    <t>注4）記載する企業は、特別目的会社から直接委託を受ける者（一次下請企業）及び一次下請企業から委託を受ける者（二次下請企業）までとする。</t>
    <rPh sb="0" eb="1">
      <t>チュウ</t>
    </rPh>
    <rPh sb="19" eb="21">
      <t>チョクセツ</t>
    </rPh>
    <rPh sb="29" eb="31">
      <t>イチジ</t>
    </rPh>
    <rPh sb="31" eb="33">
      <t>シタウ</t>
    </rPh>
    <rPh sb="38" eb="42">
      <t>イチジシタウ</t>
    </rPh>
    <rPh sb="42" eb="44">
      <t>キギョウ</t>
    </rPh>
    <rPh sb="54" eb="58">
      <t>ニジシタウ</t>
    </rPh>
    <phoneticPr fontId="5"/>
  </si>
  <si>
    <t>注5）下請企業名は具体的な会社名を記載するものとする。</t>
    <rPh sb="0" eb="1">
      <t>チュウ</t>
    </rPh>
    <rPh sb="9" eb="12">
      <t>グタイテキ</t>
    </rPh>
    <phoneticPr fontId="5"/>
  </si>
  <si>
    <t>【一次下請先】</t>
    <rPh sb="1" eb="5">
      <t>イチジシタウ</t>
    </rPh>
    <rPh sb="5" eb="6">
      <t>サキ</t>
    </rPh>
    <phoneticPr fontId="5"/>
  </si>
  <si>
    <t>【二次下請先】</t>
    <rPh sb="1" eb="5">
      <t>ニジシタウ</t>
    </rPh>
    <rPh sb="5" eb="6">
      <t>サキ</t>
    </rPh>
    <phoneticPr fontId="5"/>
  </si>
  <si>
    <r>
      <t>構成員Ａ（地元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）／メンテナンス</t>
    </r>
    <rPh sb="0" eb="3">
      <t>コウセイイン</t>
    </rPh>
    <phoneticPr fontId="5"/>
  </si>
  <si>
    <r>
      <t>構成員Ｂ（地元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）／運営維持管理</t>
    </r>
    <rPh sb="0" eb="2">
      <t>コウセイ</t>
    </rPh>
    <rPh sb="2" eb="3">
      <t>イン</t>
    </rPh>
    <rPh sb="10" eb="12">
      <t>ウンエイ</t>
    </rPh>
    <rPh sb="12" eb="14">
      <t>イジ</t>
    </rPh>
    <rPh sb="14" eb="16">
      <t>カンリ</t>
    </rPh>
    <phoneticPr fontId="5"/>
  </si>
  <si>
    <r>
      <t>二次下請先Ａ－Ａ（地元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4" eb="5">
      <t>サキ</t>
    </rPh>
    <rPh sb="11" eb="12">
      <t>ナイ</t>
    </rPh>
    <phoneticPr fontId="5"/>
  </si>
  <si>
    <r>
      <t>二次下請先Ｂ－Ａ（地元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4">
      <t>ニジシタウ</t>
    </rPh>
    <phoneticPr fontId="5"/>
  </si>
  <si>
    <r>
      <t>二次下請先Ｂ－Ｂ（地元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4" eb="5">
      <t>サキ</t>
    </rPh>
    <rPh sb="11" eb="12">
      <t>ソト</t>
    </rPh>
    <phoneticPr fontId="5"/>
  </si>
  <si>
    <r>
      <t>二次下請先Ｃ－Ａ（地元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1">
      <t>ジモト</t>
    </rPh>
    <rPh sb="11" eb="12">
      <t>ガイ</t>
    </rPh>
    <phoneticPr fontId="5"/>
  </si>
  <si>
    <t>地元発注金額</t>
    <rPh sb="2" eb="4">
      <t>ハッチュウ</t>
    </rPh>
    <phoneticPr fontId="5"/>
  </si>
  <si>
    <r>
      <t>一次下請先Ｃ（地元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）／建物管理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タテモノ</t>
    </rPh>
    <rPh sb="14" eb="16">
      <t>カンリ</t>
    </rPh>
    <phoneticPr fontId="5"/>
  </si>
  <si>
    <r>
      <t>一次下請先Ｄ（地元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）／警備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ケイビ</t>
    </rPh>
    <phoneticPr fontId="5"/>
  </si>
  <si>
    <r>
      <t>一次下請先Ｅ（地元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）／植栽管理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ショクサイ</t>
    </rPh>
    <rPh sb="14" eb="16">
      <t>カンリ</t>
    </rPh>
    <phoneticPr fontId="5"/>
  </si>
  <si>
    <r>
      <t>二次下請先Ｅ－Ａ（地元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5"/>
  </si>
  <si>
    <t>地元発注金額は、</t>
    <rPh sb="0" eb="2">
      <t>ジモト</t>
    </rPh>
    <rPh sb="2" eb="4">
      <t>ハッチュウ</t>
    </rPh>
    <rPh sb="4" eb="6">
      <t>キンガク</t>
    </rPh>
    <phoneticPr fontId="5"/>
  </si>
  <si>
    <t>地元発注金額</t>
    <rPh sb="0" eb="2">
      <t>ジモト</t>
    </rPh>
    <rPh sb="2" eb="4">
      <t>ハッチュウ</t>
    </rPh>
    <rPh sb="4" eb="6">
      <t>キンガク</t>
    </rPh>
    <phoneticPr fontId="5"/>
  </si>
  <si>
    <t>※税抜き</t>
    <rPh sb="1" eb="3">
      <t>ゼイヌ</t>
    </rPh>
    <phoneticPr fontId="5"/>
  </si>
  <si>
    <t>(出資割合60%)</t>
    <phoneticPr fontId="5"/>
  </si>
  <si>
    <r>
      <t>一次下請Ａ（地元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イチジ</t>
    </rPh>
    <rPh sb="2" eb="4">
      <t>シタウ</t>
    </rPh>
    <rPh sb="6" eb="8">
      <t>ジモト</t>
    </rPh>
    <rPh sb="8" eb="9">
      <t>ナイ</t>
    </rPh>
    <phoneticPr fontId="5"/>
  </si>
  <si>
    <r>
      <t>一次下請Ｂ（地元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8" eb="9">
      <t>ソト</t>
    </rPh>
    <phoneticPr fontId="5"/>
  </si>
  <si>
    <r>
      <t>一次下請Ｃ（地元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8" eb="9">
      <t>ナイ</t>
    </rPh>
    <phoneticPr fontId="5"/>
  </si>
  <si>
    <t>地元発注金額は、</t>
    <rPh sb="2" eb="4">
      <t>ハッチュウ</t>
    </rPh>
    <rPh sb="4" eb="6">
      <t>キンガク</t>
    </rPh>
    <phoneticPr fontId="5"/>
  </si>
  <si>
    <t>（出資割合20％）</t>
    <rPh sb="1" eb="5">
      <t>シュッシワリアイ</t>
    </rPh>
    <phoneticPr fontId="5"/>
  </si>
  <si>
    <r>
      <t>構成員Ｃ（地元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</si>
  <si>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r>
      <t>構成員Ｄ（地元</t>
    </r>
    <r>
      <rPr>
        <b/>
        <sz val="9"/>
        <color rgb="FFFF0000"/>
        <rFont val="ＭＳ 明朝"/>
        <family val="1"/>
        <charset val="128"/>
      </rPr>
      <t>内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rPh sb="7" eb="8">
      <t>ナイ</t>
    </rPh>
    <phoneticPr fontId="5"/>
  </si>
  <si>
    <t>（プラント）（出資割合60％）</t>
    <phoneticPr fontId="5"/>
  </si>
  <si>
    <t>（建築）（出資割合40％）</t>
    <rPh sb="1" eb="3">
      <t>ケンチク</t>
    </rPh>
    <rPh sb="5" eb="9">
      <t>シュッシワリアイ</t>
    </rPh>
    <phoneticPr fontId="5"/>
  </si>
  <si>
    <r>
      <t>代表企業（地元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ダイヒョウ</t>
    </rPh>
    <rPh sb="2" eb="4">
      <t>キギョウ</t>
    </rPh>
    <rPh sb="5" eb="7">
      <t>ジモト</t>
    </rPh>
    <rPh sb="7" eb="8">
      <t>ガイ</t>
    </rPh>
    <phoneticPr fontId="5"/>
  </si>
  <si>
    <r>
      <t>構成員（地元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</si>
  <si>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r>
      <t>一次下請Ａ（地元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イチジ</t>
    </rPh>
    <rPh sb="2" eb="4">
      <t>シタウ</t>
    </rPh>
    <rPh sb="8" eb="9">
      <t>ナイ</t>
    </rPh>
    <phoneticPr fontId="5"/>
  </si>
  <si>
    <t>【元請が乙型ＪＶ（地元企業なし）の場合】</t>
    <rPh sb="1" eb="3">
      <t>モトウ</t>
    </rPh>
    <rPh sb="4" eb="5">
      <t>オツ</t>
    </rPh>
    <rPh sb="5" eb="6">
      <t>ガタ</t>
    </rPh>
    <rPh sb="9" eb="13">
      <t>ジモトキギョウ</t>
    </rPh>
    <rPh sb="17" eb="19">
      <t>バアイ</t>
    </rPh>
    <phoneticPr fontId="5"/>
  </si>
  <si>
    <r>
      <t>二次下請Ｂ－Ｂ（地元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</si>
  <si>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r>
      <t>一次下請Ｄ（地元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8" eb="9">
      <t>ナイ</t>
    </rPh>
    <phoneticPr fontId="5"/>
  </si>
  <si>
    <r>
      <t>二次下請Ｄ－Ａ（地元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</si>
  <si>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二次下請Ｄ－Ｂ（地元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</si>
  <si>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t>発注予定額/出資金等</t>
    <rPh sb="0" eb="5">
      <t>ハッチュウヨテイガク</t>
    </rPh>
    <phoneticPr fontId="5"/>
  </si>
  <si>
    <t>注6）共同企業体以外の下請企業等は具体的な会社名を記載すること。</t>
    <rPh sb="0" eb="1">
      <t>チュウ</t>
    </rPh>
    <rPh sb="3" eb="8">
      <t>キョウドウキギョウタイ</t>
    </rPh>
    <rPh sb="8" eb="10">
      <t>イガイ</t>
    </rPh>
    <rPh sb="11" eb="13">
      <t>シタウ</t>
    </rPh>
    <rPh sb="13" eb="15">
      <t>キギョウ</t>
    </rPh>
    <rPh sb="15" eb="16">
      <t>トウ</t>
    </rPh>
    <rPh sb="17" eb="20">
      <t>グタイテキ</t>
    </rPh>
    <rPh sb="21" eb="24">
      <t>カイシャメイ</t>
    </rPh>
    <rPh sb="25" eb="27">
      <t>キサイ</t>
    </rPh>
    <phoneticPr fontId="5"/>
  </si>
  <si>
    <t>注7）下請企業で記載できるのは二次下請までとする。</t>
    <rPh sb="3" eb="5">
      <t>シタウ</t>
    </rPh>
    <rPh sb="5" eb="7">
      <t>キギョウ</t>
    </rPh>
    <rPh sb="8" eb="10">
      <t>キサイ</t>
    </rPh>
    <rPh sb="15" eb="17">
      <t>ニジ</t>
    </rPh>
    <phoneticPr fontId="5"/>
  </si>
  <si>
    <t>注9）物価変動及び消費税を除いた金額を記入すること。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5"/>
  </si>
  <si>
    <t>注10）各年度での確認では、施工体制台帳や請書等で確認する。</t>
    <rPh sb="0" eb="1">
      <t>チュウ</t>
    </rPh>
    <rPh sb="4" eb="7">
      <t>カクネンド</t>
    </rPh>
    <rPh sb="9" eb="11">
      <t>カクニン</t>
    </rPh>
    <rPh sb="14" eb="20">
      <t>セコウタイセイダイチョウ</t>
    </rPh>
    <rPh sb="21" eb="23">
      <t>ウケショ</t>
    </rPh>
    <rPh sb="23" eb="24">
      <t>トウ</t>
    </rPh>
    <rPh sb="25" eb="27">
      <t>カクニン</t>
    </rPh>
    <phoneticPr fontId="5"/>
  </si>
  <si>
    <t>注11）地元発注金額の未達に係る減額措置は合計額で判断する。</t>
    <rPh sb="0" eb="1">
      <t>チュウ</t>
    </rPh>
    <rPh sb="4" eb="10">
      <t>ジモトハッチュウキンガク</t>
    </rPh>
    <rPh sb="21" eb="23">
      <t>ゴウケイ</t>
    </rPh>
    <rPh sb="23" eb="24">
      <t>ガク</t>
    </rPh>
    <rPh sb="25" eb="27">
      <t>ハンダン</t>
    </rPh>
    <phoneticPr fontId="5"/>
  </si>
  <si>
    <t>注12）地元発注金額を様式第7-13号に転記したうえで提案すること。</t>
    <rPh sb="0" eb="1">
      <t>チュウ</t>
    </rPh>
    <rPh sb="4" eb="6">
      <t>ジモト</t>
    </rPh>
    <rPh sb="6" eb="8">
      <t>ハッチュウ</t>
    </rPh>
    <rPh sb="8" eb="10">
      <t>キンガク</t>
    </rPh>
    <rPh sb="11" eb="13">
      <t>ヨウシキ</t>
    </rPh>
    <rPh sb="13" eb="14">
      <t>ダイ</t>
    </rPh>
    <rPh sb="18" eb="19">
      <t>ゴウ</t>
    </rPh>
    <rPh sb="20" eb="22">
      <t>テンキ</t>
    </rPh>
    <rPh sb="27" eb="29">
      <t>テイアン</t>
    </rPh>
    <phoneticPr fontId="5"/>
  </si>
  <si>
    <t>注13）下請先等は現時点での予定とするが、様式第7-13号で提案した総額は確保すること。</t>
    <rPh sb="0" eb="1">
      <t>チュウ</t>
    </rPh>
    <rPh sb="4" eb="6">
      <t>シタウ</t>
    </rPh>
    <rPh sb="6" eb="7">
      <t>サキ</t>
    </rPh>
    <rPh sb="7" eb="8">
      <t>トウ</t>
    </rPh>
    <rPh sb="9" eb="12">
      <t>ゲンジテン</t>
    </rPh>
    <rPh sb="14" eb="16">
      <t>ヨテイ</t>
    </rPh>
    <rPh sb="21" eb="23">
      <t>ヨウシキ</t>
    </rPh>
    <rPh sb="23" eb="24">
      <t>ダイ</t>
    </rPh>
    <rPh sb="28" eb="29">
      <t>ゴウ</t>
    </rPh>
    <rPh sb="30" eb="32">
      <t>テイアン</t>
    </rPh>
    <rPh sb="34" eb="36">
      <t>ソウガク</t>
    </rPh>
    <rPh sb="37" eb="39">
      <t>カクホ</t>
    </rPh>
    <phoneticPr fontId="5"/>
  </si>
  <si>
    <t>※搬出時の湿潤状態での提案値</t>
    <rPh sb="11" eb="13">
      <t>テイアン</t>
    </rPh>
    <rPh sb="13" eb="14">
      <t>アタイ</t>
    </rPh>
    <phoneticPr fontId="5"/>
  </si>
  <si>
    <t>注6）記入欄が足りない場合は、適宜追加すること。</t>
    <rPh sb="0" eb="1">
      <t>チュウ</t>
    </rPh>
    <phoneticPr fontId="5"/>
  </si>
  <si>
    <t>注8）記入欄が足りない場合は、適宜追加すること。</t>
    <rPh sb="0" eb="1">
      <t>チュウ</t>
    </rPh>
    <phoneticPr fontId="5"/>
  </si>
  <si>
    <t>注7）発電側課金についても電気に含めること。</t>
    <phoneticPr fontId="5"/>
  </si>
  <si>
    <t>注5）アンシラリーサービス料金についても電気に含めること。</t>
    <rPh sb="0" eb="1">
      <t>チュウ</t>
    </rPh>
    <rPh sb="20" eb="22">
      <t>デンキ</t>
    </rPh>
    <rPh sb="23" eb="24">
      <t>フク</t>
    </rPh>
    <phoneticPr fontId="5"/>
  </si>
  <si>
    <t>（土木）</t>
    <rPh sb="1" eb="3">
      <t>ドボク</t>
    </rPh>
    <phoneticPr fontId="5"/>
  </si>
  <si>
    <r>
      <t>（建築）</t>
    </r>
    <r>
      <rPr>
        <sz val="10"/>
        <color theme="1"/>
        <rFont val="ＭＳ 明朝"/>
        <family val="1"/>
        <charset val="128"/>
      </rPr>
      <t>①</t>
    </r>
    <rPh sb="1" eb="3">
      <t>ケンチク</t>
    </rPh>
    <phoneticPr fontId="5"/>
  </si>
  <si>
    <t>うち直営施工金額</t>
    <rPh sb="2" eb="4">
      <t>チョクエイ</t>
    </rPh>
    <rPh sb="4" eb="6">
      <t>セコウ</t>
    </rPh>
    <rPh sb="6" eb="8">
      <t>キンガク</t>
    </rPh>
    <phoneticPr fontId="5"/>
  </si>
  <si>
    <t>千円</t>
    <rPh sb="0" eb="2">
      <t>センエン</t>
    </rPh>
    <phoneticPr fontId="5"/>
  </si>
  <si>
    <t>うち再下請金額</t>
    <rPh sb="2" eb="3">
      <t>サイ</t>
    </rPh>
    <rPh sb="3" eb="5">
      <t>シタウ</t>
    </rPh>
    <rPh sb="5" eb="7">
      <t>キンガク</t>
    </rPh>
    <phoneticPr fontId="5"/>
  </si>
  <si>
    <t>JV地元直営施工金額</t>
    <rPh sb="2" eb="4">
      <t>ジモト</t>
    </rPh>
    <rPh sb="4" eb="6">
      <t>チョクエイ</t>
    </rPh>
    <rPh sb="6" eb="8">
      <t>セコウ</t>
    </rPh>
    <rPh sb="8" eb="10">
      <t>キンガク</t>
    </rPh>
    <phoneticPr fontId="5"/>
  </si>
  <si>
    <t>甲型ＪＶ①</t>
    <rPh sb="0" eb="2">
      <t>コウガタ</t>
    </rPh>
    <phoneticPr fontId="5"/>
  </si>
  <si>
    <t>契約金額③</t>
    <rPh sb="0" eb="2">
      <t>ケイヤク</t>
    </rPh>
    <rPh sb="2" eb="4">
      <t>キンガク</t>
    </rPh>
    <phoneticPr fontId="5"/>
  </si>
  <si>
    <r>
      <t>(出資割合</t>
    </r>
    <r>
      <rPr>
        <sz val="10"/>
        <color rgb="FFFF0000"/>
        <rFont val="ＭＳ 明朝"/>
        <family val="1"/>
        <charset val="128"/>
      </rPr>
      <t>10%</t>
    </r>
    <r>
      <rPr>
        <sz val="10"/>
        <color theme="1"/>
        <rFont val="ＭＳ 明朝"/>
        <family val="2"/>
        <charset val="128"/>
      </rPr>
      <t>)</t>
    </r>
    <phoneticPr fontId="5"/>
  </si>
  <si>
    <r>
      <t>出資割合相当：④×</t>
    </r>
    <r>
      <rPr>
        <sz val="10"/>
        <color rgb="FFFF0000"/>
        <rFont val="ＭＳ 明朝"/>
        <family val="1"/>
        <charset val="128"/>
      </rPr>
      <t>10%</t>
    </r>
    <rPh sb="0" eb="4">
      <t>シュッシワリアイ</t>
    </rPh>
    <rPh sb="4" eb="6">
      <t>ソウトウ</t>
    </rPh>
    <phoneticPr fontId="5"/>
  </si>
  <si>
    <t>【元請が乙型ＪＶ／建築は甲型ＪＶの場合】</t>
    <rPh sb="1" eb="3">
      <t>モトウ</t>
    </rPh>
    <rPh sb="4" eb="5">
      <t>オツ</t>
    </rPh>
    <rPh sb="5" eb="6">
      <t>ガタ</t>
    </rPh>
    <rPh sb="9" eb="11">
      <t>ケンチク</t>
    </rPh>
    <rPh sb="12" eb="14">
      <t>コウガタ</t>
    </rPh>
    <rPh sb="17" eb="19">
      <t>バアイ</t>
    </rPh>
    <phoneticPr fontId="5"/>
  </si>
  <si>
    <r>
      <t>代表企業Ａ（地元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ダイヒョウ</t>
    </rPh>
    <rPh sb="2" eb="4">
      <t>キギョウ</t>
    </rPh>
    <rPh sb="6" eb="8">
      <t>ジモト</t>
    </rPh>
    <rPh sb="8" eb="9">
      <t>ガイ</t>
    </rPh>
    <phoneticPr fontId="5"/>
  </si>
  <si>
    <r>
      <t>構成員Ｂ（地元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ジモト</t>
    </rPh>
    <rPh sb="7" eb="8">
      <t>ガイ</t>
    </rPh>
    <phoneticPr fontId="5"/>
  </si>
  <si>
    <r>
      <t>構成員Ｃ（地元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ジモト</t>
    </rPh>
    <rPh sb="7" eb="8">
      <t>ナイ</t>
    </rPh>
    <phoneticPr fontId="5"/>
  </si>
  <si>
    <t>出資割合相当 ①-④</t>
    <rPh sb="0" eb="4">
      <t>シュッシワリアイ</t>
    </rPh>
    <rPh sb="4" eb="6">
      <t>ソウトウ</t>
    </rPh>
    <phoneticPr fontId="5"/>
  </si>
  <si>
    <r>
      <t>下請Ａ（市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5" eb="6">
      <t>ナイ</t>
    </rPh>
    <phoneticPr fontId="5"/>
  </si>
  <si>
    <r>
      <t>調達Ａ（市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5" eb="6">
      <t>ガイ</t>
    </rPh>
    <phoneticPr fontId="5"/>
  </si>
  <si>
    <r>
      <t>下請Ｂ（市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5" eb="6">
      <t>ソト</t>
    </rPh>
    <phoneticPr fontId="5"/>
  </si>
  <si>
    <r>
      <t>二次下請Ｂ－Ａ（市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5"/>
  </si>
  <si>
    <r>
      <t>二次下請Ｂ－Ｂ（市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0">
      <t>ソト</t>
    </rPh>
    <phoneticPr fontId="5"/>
  </si>
  <si>
    <r>
      <t>二次下請Ａ－Ａ（市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9" eb="10">
      <t>ナイ</t>
    </rPh>
    <phoneticPr fontId="5"/>
  </si>
  <si>
    <r>
      <t>下請Ｃ（市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5" eb="6">
      <t>ナイ</t>
    </rPh>
    <phoneticPr fontId="5"/>
  </si>
  <si>
    <r>
      <t>二次下請Ｃ－Ａ（市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5"/>
  </si>
  <si>
    <r>
      <t>警備Ｄ（市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5" eb="6">
      <t>ナイ</t>
    </rPh>
    <phoneticPr fontId="5"/>
  </si>
  <si>
    <r>
      <t>リースＥ（市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5" eb="7">
      <t>シナイ</t>
    </rPh>
    <phoneticPr fontId="5"/>
  </si>
  <si>
    <r>
      <t>調達Ｆ（市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5" eb="6">
      <t>ナイ</t>
    </rPh>
    <phoneticPr fontId="5"/>
  </si>
  <si>
    <r>
      <t>警備Ｄ（地元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6" eb="7">
      <t>ナイ</t>
    </rPh>
    <phoneticPr fontId="5"/>
  </si>
  <si>
    <r>
      <t>リースＥ（地元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7" eb="8">
      <t>ナイ</t>
    </rPh>
    <phoneticPr fontId="5"/>
  </si>
  <si>
    <r>
      <t>調達Ｆ（地元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6" eb="7">
      <t>ナイ</t>
    </rPh>
    <phoneticPr fontId="5"/>
  </si>
  <si>
    <r>
      <t>調達Ｇ（地元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6" eb="7">
      <t>ガイ</t>
    </rPh>
    <phoneticPr fontId="5"/>
  </si>
  <si>
    <r>
      <t>警備Ｅ（地元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6" eb="7">
      <t>ナイ</t>
    </rPh>
    <phoneticPr fontId="5"/>
  </si>
  <si>
    <r>
      <t>リースＦ（地元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7" eb="8">
      <t>ソト</t>
    </rPh>
    <phoneticPr fontId="5"/>
  </si>
  <si>
    <r>
      <t>調達Ｇ（地元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6" eb="7">
      <t>ナイ</t>
    </rPh>
    <phoneticPr fontId="5"/>
  </si>
  <si>
    <r>
      <t>一次下請Ｃ（地元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8" eb="9">
      <t>ソト</t>
    </rPh>
    <phoneticPr fontId="5"/>
  </si>
  <si>
    <r>
      <t>二次下請Ｃ－Ａ（地元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</si>
  <si>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二次下請Ｃ－Ｂ（地元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</si>
  <si>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t>（出資割合60％）</t>
    <rPh sb="1" eb="5">
      <t>シュッシワリアイ</t>
    </rPh>
    <phoneticPr fontId="5"/>
  </si>
  <si>
    <r>
      <t>（出資割合</t>
    </r>
    <r>
      <rPr>
        <sz val="8"/>
        <color rgb="FFFF0000"/>
        <rFont val="ＭＳ 明朝"/>
        <family val="1"/>
        <charset val="128"/>
      </rPr>
      <t>20％</t>
    </r>
    <r>
      <rPr>
        <sz val="8"/>
        <color theme="1"/>
        <rFont val="ＭＳ 明朝"/>
        <family val="2"/>
        <charset val="128"/>
      </rPr>
      <t>）</t>
    </r>
    <rPh sb="1" eb="5">
      <t>シュッシワリアイ</t>
    </rPh>
    <phoneticPr fontId="5"/>
  </si>
  <si>
    <r>
      <t>出資割合相当 ④×</t>
    </r>
    <r>
      <rPr>
        <sz val="10"/>
        <color rgb="FFFF0000"/>
        <rFont val="ＭＳ 明朝"/>
        <family val="1"/>
        <charset val="128"/>
      </rPr>
      <t>20％</t>
    </r>
    <rPh sb="0" eb="4">
      <t>シュッシワリアイ</t>
    </rPh>
    <rPh sb="4" eb="6">
      <t>ソウトウ</t>
    </rPh>
    <phoneticPr fontId="5"/>
  </si>
  <si>
    <t>注8）記載する金額の考え方は別添参考シートによる。（二重計上は不可とする）</t>
    <rPh sb="3" eb="5">
      <t>キサイ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26" eb="28">
      <t>ニジュウ</t>
    </rPh>
    <rPh sb="28" eb="30">
      <t>ケイジョウ</t>
    </rPh>
    <rPh sb="31" eb="33">
      <t>フカ</t>
    </rPh>
    <phoneticPr fontId="5"/>
  </si>
  <si>
    <t>注6）掲載する金額の考え方は別添参考シートによる。（二重計上は不可とする。）</t>
    <rPh sb="3" eb="5">
      <t>ケイサイ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26" eb="28">
      <t>ニジュウ</t>
    </rPh>
    <rPh sb="28" eb="30">
      <t>ケイジョウ</t>
    </rPh>
    <rPh sb="31" eb="33">
      <t>フカ</t>
    </rPh>
    <phoneticPr fontId="5"/>
  </si>
  <si>
    <t>再下請金額 ④=②+③</t>
    <rPh sb="0" eb="1">
      <t>サイ</t>
    </rPh>
    <rPh sb="1" eb="3">
      <t>シタウ</t>
    </rPh>
    <rPh sb="3" eb="5">
      <t>キンガク</t>
    </rPh>
    <phoneticPr fontId="5"/>
  </si>
  <si>
    <t>甲型JV①直営施工金額 ④=①-②-③</t>
    <rPh sb="0" eb="2">
      <t>コウガタ</t>
    </rPh>
    <rPh sb="5" eb="7">
      <t>チョクエイ</t>
    </rPh>
    <rPh sb="7" eb="9">
      <t>セコウ</t>
    </rPh>
    <rPh sb="9" eb="11">
      <t>キンガク</t>
    </rPh>
    <phoneticPr fontId="5"/>
  </si>
  <si>
    <t>直営施工金額④=①-②-③</t>
    <rPh sb="0" eb="2">
      <t>チョクエイ</t>
    </rPh>
    <rPh sb="2" eb="6">
      <t>セコウキンガク</t>
    </rPh>
    <phoneticPr fontId="5"/>
  </si>
  <si>
    <t>（令和８年６月１９日　修正）</t>
    <rPh sb="11" eb="13">
      <t>シュウセイ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</si>
</sst>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0%\)"/>
    <numFmt numFmtId="177" formatCode="#,##0_);\(#,##0\)"/>
    <numFmt numFmtId="178" formatCode="0.00_);[Red]\(0.00\)"/>
    <numFmt numFmtId="179" formatCode="#,##0;&quot;▲ &quot;#,##0"/>
    <numFmt numFmtId="180" formatCode="#,##0_);[Red]\(#,##0\)"/>
    <numFmt numFmtId="181" formatCode="#,##0_ "/>
    <numFmt numFmtId="182" formatCode="#,##0_ ;[Red]\-#,##0\ "/>
    <numFmt numFmtId="183" formatCode="#,##0.000;[Red]\-#,##0.000"/>
  </numFmts>
  <fonts count="67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2"/>
      <charset val="128"/>
    </font>
    <font>
      <sz val="11"/>
      <color theme="0" tint="-4.9989318521683403E-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Century"/>
      <family val="1"/>
    </font>
    <font>
      <sz val="10"/>
      <color theme="1"/>
      <name val="ＭＳ 明朝"/>
      <family val="1"/>
      <charset val="128"/>
    </font>
    <font>
      <sz val="11"/>
      <name val="HGSｺﾞｼｯｸE"/>
      <family val="3"/>
      <charset val="128"/>
    </font>
    <font>
      <sz val="14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0"/>
      <color theme="1"/>
      <name val="HGSｺﾞｼｯｸE"/>
      <family val="3"/>
      <charset val="128"/>
    </font>
    <font>
      <sz val="11"/>
      <color theme="0" tint="-0.14999847407452621"/>
      <name val="ＭＳ 明朝"/>
      <family val="1"/>
      <charset val="128"/>
    </font>
    <font>
      <sz val="11"/>
      <color theme="1"/>
      <name val="HGSｺﾞｼｯｸE"/>
      <family val="3"/>
      <charset val="128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0"/>
      <name val="HGPｺﾞｼｯｸE"/>
      <family val="3"/>
      <charset val="128"/>
    </font>
    <font>
      <sz val="12"/>
      <color theme="1"/>
      <name val="ＭＳ 明朝"/>
      <family val="2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SｺﾞｼｯｸE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10"/>
      <color theme="4" tint="-0.499984740745262"/>
      <name val="ＭＳ 明朝"/>
      <family val="1"/>
      <charset val="128"/>
    </font>
    <font>
      <sz val="11"/>
      <color rgb="FFFF0000"/>
      <name val="ＭＳ 明朝"/>
      <family val="2"/>
      <charset val="128"/>
    </font>
    <font>
      <vertAlign val="subscript"/>
      <sz val="11"/>
      <color theme="1"/>
      <name val="ＭＳ 明朝"/>
      <family val="1"/>
      <charset val="128"/>
    </font>
    <font>
      <sz val="10"/>
      <name val="ＭＳ 明朝"/>
      <family val="2"/>
      <charset val="128"/>
    </font>
    <font>
      <vertAlign val="subscript"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9"/>
      <color theme="4" tint="-0.499984740745262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1097">
    <xf numFmtId="0" fontId="0" fillId="0" borderId="0" xfId="0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7" fillId="2" borderId="4" xfId="1" applyFont="1" applyFill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10" fillId="0" borderId="0" xfId="1" applyFont="1" applyFill="1" applyAlignment="1">
      <alignment vertical="top"/>
    </xf>
    <xf numFmtId="38" fontId="10" fillId="0" borderId="0" xfId="1" applyFont="1" applyFill="1" applyAlignment="1">
      <alignment horizontal="center" vertical="top"/>
    </xf>
    <xf numFmtId="38" fontId="10" fillId="0" borderId="0" xfId="1" applyFont="1" applyFill="1" applyAlignment="1">
      <alignment horizontal="left" vertical="top"/>
    </xf>
    <xf numFmtId="38" fontId="13" fillId="0" borderId="0" xfId="1" applyFont="1" applyFill="1" applyAlignment="1">
      <alignment horizontal="left" vertical="top"/>
    </xf>
    <xf numFmtId="38" fontId="10" fillId="0" borderId="1" xfId="1" applyFont="1" applyFill="1" applyBorder="1" applyAlignment="1">
      <alignment horizontal="center" vertical="top"/>
    </xf>
    <xf numFmtId="38" fontId="10" fillId="0" borderId="19" xfId="1" applyFont="1" applyFill="1" applyBorder="1" applyAlignment="1">
      <alignment horizontal="center" vertical="top"/>
    </xf>
    <xf numFmtId="38" fontId="10" fillId="0" borderId="20" xfId="1" applyFont="1" applyFill="1" applyBorder="1" applyAlignment="1">
      <alignment horizontal="center" vertical="top"/>
    </xf>
    <xf numFmtId="38" fontId="10" fillId="0" borderId="20" xfId="1" applyFont="1" applyFill="1" applyBorder="1" applyAlignment="1">
      <alignment vertical="top"/>
    </xf>
    <xf numFmtId="38" fontId="10" fillId="0" borderId="19" xfId="1" applyFont="1" applyFill="1" applyBorder="1" applyAlignment="1">
      <alignment vertical="top"/>
    </xf>
    <xf numFmtId="38" fontId="10" fillId="0" borderId="21" xfId="1" applyFont="1" applyFill="1" applyBorder="1" applyAlignment="1">
      <alignment horizontal="center" vertical="top"/>
    </xf>
    <xf numFmtId="38" fontId="10" fillId="0" borderId="21" xfId="1" applyFont="1" applyFill="1" applyBorder="1" applyAlignment="1">
      <alignment vertical="top"/>
    </xf>
    <xf numFmtId="38" fontId="10" fillId="0" borderId="0" xfId="1" applyFont="1" applyFill="1" applyBorder="1" applyAlignment="1">
      <alignment horizontal="center" vertical="top"/>
    </xf>
    <xf numFmtId="38" fontId="10" fillId="0" borderId="0" xfId="1" applyFont="1" applyFill="1" applyBorder="1" applyAlignment="1">
      <alignment vertical="top"/>
    </xf>
    <xf numFmtId="38" fontId="10" fillId="0" borderId="22" xfId="1" applyFont="1" applyFill="1" applyBorder="1" applyAlignment="1">
      <alignment horizontal="center" vertical="top"/>
    </xf>
    <xf numFmtId="38" fontId="10" fillId="0" borderId="0" xfId="1" applyFont="1" applyAlignment="1">
      <alignment horizontal="left" vertical="top"/>
    </xf>
    <xf numFmtId="38" fontId="10" fillId="0" borderId="19" xfId="1" applyFont="1" applyFill="1" applyBorder="1" applyAlignment="1">
      <alignment vertical="top" shrinkToFit="1"/>
    </xf>
    <xf numFmtId="38" fontId="10" fillId="0" borderId="22" xfId="1" applyFont="1" applyFill="1" applyBorder="1" applyAlignment="1">
      <alignment vertical="top" shrinkToFit="1"/>
    </xf>
    <xf numFmtId="38" fontId="10" fillId="0" borderId="1" xfId="1" applyFont="1" applyFill="1" applyBorder="1" applyAlignment="1">
      <alignment vertical="top" shrinkToFit="1"/>
    </xf>
    <xf numFmtId="38" fontId="10" fillId="2" borderId="1" xfId="1" applyFont="1" applyFill="1" applyBorder="1" applyAlignment="1">
      <alignment horizontal="center" vertical="top"/>
    </xf>
    <xf numFmtId="38" fontId="10" fillId="2" borderId="1" xfId="1" applyFont="1" applyFill="1" applyBorder="1" applyAlignment="1">
      <alignment vertical="top"/>
    </xf>
    <xf numFmtId="38" fontId="10" fillId="2" borderId="4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38" fontId="10" fillId="0" borderId="26" xfId="1" applyFont="1" applyFill="1" applyBorder="1" applyAlignment="1">
      <alignment horizontal="center" vertical="top"/>
    </xf>
    <xf numFmtId="38" fontId="10" fillId="0" borderId="33" xfId="1" applyFont="1" applyFill="1" applyBorder="1" applyAlignment="1">
      <alignment horizontal="center" vertical="top"/>
    </xf>
    <xf numFmtId="38" fontId="10" fillId="0" borderId="33" xfId="1" applyFont="1" applyFill="1" applyBorder="1" applyAlignment="1">
      <alignment vertical="top"/>
    </xf>
    <xf numFmtId="38" fontId="10" fillId="0" borderId="23" xfId="1" applyFont="1" applyFill="1" applyBorder="1" applyAlignment="1">
      <alignment horizontal="center" vertical="top"/>
    </xf>
    <xf numFmtId="38" fontId="10" fillId="0" borderId="23" xfId="1" applyFont="1" applyFill="1" applyBorder="1" applyAlignment="1">
      <alignment vertical="top"/>
    </xf>
    <xf numFmtId="38" fontId="14" fillId="0" borderId="0" xfId="1" applyFont="1" applyFill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0" borderId="1" xfId="1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38" fontId="15" fillId="0" borderId="0" xfId="1" applyFo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20" fillId="0" borderId="0" xfId="1" applyFont="1">
      <alignment vertical="center"/>
    </xf>
    <xf numFmtId="38" fontId="20" fillId="2" borderId="3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20" fillId="0" borderId="0" xfId="1" applyFont="1" applyAlignment="1">
      <alignment horizontal="right" vertical="center"/>
    </xf>
    <xf numFmtId="0" fontId="9" fillId="0" borderId="0" xfId="6" applyFill="1">
      <alignment vertical="center"/>
    </xf>
    <xf numFmtId="177" fontId="9" fillId="0" borderId="0" xfId="6" applyNumberFormat="1" applyFill="1">
      <alignment vertical="center"/>
    </xf>
    <xf numFmtId="0" fontId="17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horizontal="right" vertical="center"/>
    </xf>
    <xf numFmtId="0" fontId="22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left" vertical="center"/>
    </xf>
    <xf numFmtId="0" fontId="11" fillId="0" borderId="0" xfId="6" applyFont="1" applyFill="1">
      <alignment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vertical="center" wrapText="1"/>
    </xf>
    <xf numFmtId="0" fontId="23" fillId="0" borderId="0" xfId="6" applyFont="1" applyFill="1" applyBorder="1" applyAlignment="1">
      <alignment horizontal="justify" vertical="top" wrapText="1"/>
    </xf>
    <xf numFmtId="0" fontId="24" fillId="0" borderId="0" xfId="6" applyFont="1" applyFill="1" applyBorder="1" applyAlignment="1">
      <alignment horizontal="justify" vertical="top" wrapText="1"/>
    </xf>
    <xf numFmtId="0" fontId="9" fillId="0" borderId="0" xfId="6" applyFill="1" applyBorder="1" applyAlignment="1">
      <alignment vertical="center"/>
    </xf>
    <xf numFmtId="0" fontId="11" fillId="0" borderId="0" xfId="6" applyFont="1" applyFill="1" applyAlignment="1">
      <alignment vertical="top"/>
    </xf>
    <xf numFmtId="177" fontId="11" fillId="0" borderId="0" xfId="6" applyNumberFormat="1" applyFont="1" applyFill="1">
      <alignment vertical="center"/>
    </xf>
    <xf numFmtId="0" fontId="17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7" fillId="2" borderId="1" xfId="6" applyFont="1" applyFill="1" applyBorder="1" applyAlignment="1">
      <alignment horizontal="left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6" fillId="2" borderId="34" xfId="6" quotePrefix="1" applyFont="1" applyFill="1" applyBorder="1" applyAlignment="1">
      <alignment horizontal="center" vertical="center" wrapText="1"/>
    </xf>
    <xf numFmtId="177" fontId="26" fillId="2" borderId="52" xfId="6" quotePrefix="1" applyNumberFormat="1" applyFont="1" applyFill="1" applyBorder="1" applyAlignment="1">
      <alignment horizontal="center" vertical="center" wrapText="1"/>
    </xf>
    <xf numFmtId="0" fontId="26" fillId="2" borderId="52" xfId="6" quotePrefix="1" applyFont="1" applyFill="1" applyBorder="1" applyAlignment="1">
      <alignment horizontal="center" vertical="center" wrapText="1"/>
    </xf>
    <xf numFmtId="0" fontId="26" fillId="2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quotePrefix="1" applyFont="1" applyFill="1" applyBorder="1" applyAlignment="1">
      <alignment horizontal="center" vertical="center" wrapText="1"/>
    </xf>
    <xf numFmtId="0" fontId="26" fillId="3" borderId="34" xfId="6" applyFont="1" applyFill="1" applyBorder="1" applyAlignment="1">
      <alignment horizontal="center" vertical="center" wrapText="1"/>
    </xf>
    <xf numFmtId="177" fontId="26" fillId="3" borderId="52" xfId="6" applyNumberFormat="1" applyFont="1" applyFill="1" applyBorder="1" applyAlignment="1">
      <alignment horizontal="center" vertical="center" wrapText="1"/>
    </xf>
    <xf numFmtId="0" fontId="26" fillId="3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left" vertical="center" wrapText="1"/>
    </xf>
    <xf numFmtId="0" fontId="17" fillId="3" borderId="1" xfId="6" applyFont="1" applyFill="1" applyBorder="1" applyAlignment="1">
      <alignment horizontal="left" vertical="top" wrapText="1"/>
    </xf>
    <xf numFmtId="0" fontId="26" fillId="0" borderId="0" xfId="6" applyFont="1" applyFill="1">
      <alignment vertical="center"/>
    </xf>
    <xf numFmtId="0" fontId="26" fillId="0" borderId="0" xfId="6" applyFont="1" applyFill="1" applyAlignment="1">
      <alignment horizontal="left" vertical="center"/>
    </xf>
    <xf numFmtId="0" fontId="19" fillId="0" borderId="0" xfId="6" applyFont="1" applyFill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6" fillId="0" borderId="0" xfId="6" applyFont="1" applyFill="1" applyAlignment="1">
      <alignment horizontal="left" vertical="center"/>
    </xf>
    <xf numFmtId="38" fontId="27" fillId="0" borderId="0" xfId="4" applyFont="1" applyFill="1" applyAlignment="1">
      <alignment horizontal="left" vertical="center"/>
    </xf>
    <xf numFmtId="38" fontId="26" fillId="0" borderId="41" xfId="4" applyFont="1" applyFill="1" applyBorder="1" applyAlignment="1">
      <alignment horizontal="center" vertical="center"/>
    </xf>
    <xf numFmtId="38" fontId="26" fillId="0" borderId="45" xfId="4" applyFont="1" applyFill="1" applyBorder="1" applyAlignment="1">
      <alignment horizontal="center" vertical="center"/>
    </xf>
    <xf numFmtId="38" fontId="26" fillId="0" borderId="45" xfId="4" applyFont="1" applyFill="1" applyBorder="1" applyAlignment="1">
      <alignment horizontal="center" vertical="center" wrapText="1"/>
    </xf>
    <xf numFmtId="38" fontId="26" fillId="0" borderId="57" xfId="4" applyFont="1" applyFill="1" applyBorder="1" applyAlignment="1">
      <alignment horizontal="center" vertical="center" wrapText="1"/>
    </xf>
    <xf numFmtId="38" fontId="26" fillId="0" borderId="24" xfId="4" applyFont="1" applyFill="1" applyBorder="1" applyAlignment="1">
      <alignment horizontal="center" vertical="center" wrapText="1"/>
    </xf>
    <xf numFmtId="38" fontId="26" fillId="0" borderId="25" xfId="4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17" fillId="0" borderId="27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27" fillId="0" borderId="0" xfId="3" applyFont="1" applyFill="1" applyAlignment="1">
      <alignment vertical="center"/>
    </xf>
    <xf numFmtId="38" fontId="27" fillId="0" borderId="0" xfId="4" applyFont="1" applyFill="1" applyAlignment="1">
      <alignment horizontal="center" vertical="center"/>
    </xf>
    <xf numFmtId="0" fontId="27" fillId="0" borderId="0" xfId="3" applyFont="1" applyFill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38" fontId="26" fillId="0" borderId="74" xfId="4" applyFont="1" applyFill="1" applyBorder="1" applyAlignment="1">
      <alignment horizontal="center" vertical="center"/>
    </xf>
    <xf numFmtId="38" fontId="10" fillId="0" borderId="0" xfId="4" applyFont="1" applyFill="1" applyAlignment="1">
      <alignment vertical="center"/>
    </xf>
    <xf numFmtId="38" fontId="10" fillId="0" borderId="0" xfId="4" applyFont="1" applyFill="1" applyAlignment="1">
      <alignment horizontal="center" vertical="center"/>
    </xf>
    <xf numFmtId="0" fontId="30" fillId="0" borderId="0" xfId="0" applyFont="1" applyAlignment="1">
      <alignment horizontal="right" vertical="center"/>
    </xf>
    <xf numFmtId="178" fontId="27" fillId="0" borderId="0" xfId="3" applyNumberFormat="1" applyFont="1" applyFill="1" applyAlignment="1">
      <alignment vertical="center"/>
    </xf>
    <xf numFmtId="0" fontId="17" fillId="0" borderId="37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181" fontId="17" fillId="0" borderId="37" xfId="3" applyNumberFormat="1" applyFont="1" applyFill="1" applyBorder="1" applyAlignment="1">
      <alignment vertical="center" wrapText="1"/>
    </xf>
    <xf numFmtId="181" fontId="17" fillId="5" borderId="34" xfId="3" applyNumberFormat="1" applyFont="1" applyFill="1" applyBorder="1" applyAlignment="1">
      <alignment vertical="center" wrapText="1"/>
    </xf>
    <xf numFmtId="181" fontId="17" fillId="0" borderId="1" xfId="3" applyNumberFormat="1" applyFont="1" applyFill="1" applyBorder="1" applyAlignment="1">
      <alignment horizontal="right" vertical="center" wrapText="1"/>
    </xf>
    <xf numFmtId="0" fontId="10" fillId="0" borderId="0" xfId="3" applyFont="1" applyFill="1" applyAlignment="1">
      <alignment horizontal="left" vertical="center"/>
    </xf>
    <xf numFmtId="178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vertical="center" wrapText="1"/>
    </xf>
    <xf numFmtId="179" fontId="10" fillId="0" borderId="0" xfId="3" applyNumberFormat="1" applyFont="1" applyFill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38" fontId="27" fillId="0" borderId="0" xfId="4" applyFont="1" applyFill="1" applyAlignment="1">
      <alignment vertical="center"/>
    </xf>
    <xf numFmtId="38" fontId="31" fillId="0" borderId="0" xfId="4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top"/>
    </xf>
    <xf numFmtId="0" fontId="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center"/>
    </xf>
    <xf numFmtId="38" fontId="17" fillId="2" borderId="56" xfId="1" applyFont="1" applyFill="1" applyBorder="1" applyAlignment="1">
      <alignment horizontal="center" vertical="center" shrinkToFit="1"/>
    </xf>
    <xf numFmtId="38" fontId="17" fillId="2" borderId="38" xfId="1" applyFont="1" applyFill="1" applyBorder="1" applyAlignment="1">
      <alignment horizontal="center" vertical="center" shrinkToFit="1"/>
    </xf>
    <xf numFmtId="38" fontId="17" fillId="2" borderId="39" xfId="1" applyFont="1" applyFill="1" applyBorder="1" applyAlignment="1">
      <alignment horizontal="center" vertical="center" shrinkToFit="1"/>
    </xf>
    <xf numFmtId="38" fontId="17" fillId="2" borderId="78" xfId="1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vertical="center"/>
    </xf>
    <xf numFmtId="0" fontId="10" fillId="0" borderId="0" xfId="3" applyFont="1"/>
    <xf numFmtId="0" fontId="17" fillId="0" borderId="0" xfId="3" applyFont="1" applyAlignment="1">
      <alignment vertical="center"/>
    </xf>
    <xf numFmtId="0" fontId="17" fillId="0" borderId="0" xfId="3" applyFont="1"/>
    <xf numFmtId="178" fontId="17" fillId="0" borderId="0" xfId="3" applyNumberFormat="1" applyFont="1" applyFill="1" applyAlignment="1">
      <alignment vertical="center"/>
    </xf>
    <xf numFmtId="38" fontId="17" fillId="0" borderId="0" xfId="4" applyFont="1" applyFill="1" applyAlignment="1">
      <alignment horizontal="left" vertical="center"/>
    </xf>
    <xf numFmtId="178" fontId="17" fillId="0" borderId="0" xfId="3" applyNumberFormat="1" applyFont="1" applyFill="1" applyAlignment="1">
      <alignment horizontal="left" vertical="center"/>
    </xf>
    <xf numFmtId="178" fontId="10" fillId="0" borderId="0" xfId="3" applyNumberFormat="1" applyFont="1" applyFill="1" applyAlignment="1">
      <alignment horizontal="left" vertical="center"/>
    </xf>
    <xf numFmtId="38" fontId="17" fillId="2" borderId="55" xfId="1" applyFont="1" applyFill="1" applyBorder="1" applyAlignment="1">
      <alignment horizontal="center" vertical="center" shrinkToFit="1"/>
    </xf>
    <xf numFmtId="38" fontId="17" fillId="2" borderId="80" xfId="1" applyFont="1" applyFill="1" applyBorder="1" applyAlignment="1">
      <alignment horizontal="center" vertical="center" shrinkToFit="1"/>
    </xf>
    <xf numFmtId="38" fontId="17" fillId="2" borderId="54" xfId="1" applyFont="1" applyFill="1" applyBorder="1" applyAlignment="1">
      <alignment horizontal="center" vertical="center" shrinkToFit="1"/>
    </xf>
    <xf numFmtId="38" fontId="17" fillId="2" borderId="60" xfId="1" applyFont="1" applyFill="1" applyBorder="1" applyAlignment="1">
      <alignment horizontal="center" vertical="center" shrinkToFit="1"/>
    </xf>
    <xf numFmtId="0" fontId="33" fillId="0" borderId="0" xfId="0" applyFont="1">
      <alignment vertical="center"/>
    </xf>
    <xf numFmtId="9" fontId="6" fillId="0" borderId="0" xfId="2" applyFont="1">
      <alignment vertical="center"/>
    </xf>
    <xf numFmtId="38" fontId="10" fillId="3" borderId="19" xfId="1" applyFont="1" applyFill="1" applyBorder="1" applyAlignment="1">
      <alignment vertical="top"/>
    </xf>
    <xf numFmtId="38" fontId="10" fillId="3" borderId="22" xfId="1" applyFont="1" applyFill="1" applyBorder="1" applyAlignment="1">
      <alignment vertical="top"/>
    </xf>
    <xf numFmtId="38" fontId="10" fillId="3" borderId="23" xfId="1" applyFont="1" applyFill="1" applyBorder="1" applyAlignment="1">
      <alignment vertical="top"/>
    </xf>
    <xf numFmtId="38" fontId="10" fillId="3" borderId="21" xfId="1" applyFont="1" applyFill="1" applyBorder="1" applyAlignment="1">
      <alignment vertical="top"/>
    </xf>
    <xf numFmtId="38" fontId="10" fillId="3" borderId="19" xfId="1" applyFont="1" applyFill="1" applyBorder="1" applyAlignment="1">
      <alignment vertical="top" shrinkToFit="1"/>
    </xf>
    <xf numFmtId="38" fontId="10" fillId="3" borderId="22" xfId="1" applyFont="1" applyFill="1" applyBorder="1" applyAlignment="1">
      <alignment vertical="top" shrinkToFit="1"/>
    </xf>
    <xf numFmtId="0" fontId="17" fillId="4" borderId="4" xfId="3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vertical="center" shrinkToFit="1"/>
    </xf>
    <xf numFmtId="0" fontId="17" fillId="0" borderId="0" xfId="8" applyFont="1" applyFill="1" applyAlignment="1">
      <alignment vertical="center"/>
    </xf>
    <xf numFmtId="0" fontId="17" fillId="0" borderId="0" xfId="8" applyFont="1" applyFill="1" applyAlignment="1">
      <alignment horizontal="right" vertical="center"/>
    </xf>
    <xf numFmtId="0" fontId="21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17" fillId="3" borderId="6" xfId="8" applyFont="1" applyFill="1" applyBorder="1" applyAlignment="1">
      <alignment vertical="center"/>
    </xf>
    <xf numFmtId="0" fontId="17" fillId="3" borderId="7" xfId="8" applyFont="1" applyFill="1" applyBorder="1" applyAlignment="1">
      <alignment vertical="center"/>
    </xf>
    <xf numFmtId="0" fontId="17" fillId="3" borderId="8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7" fillId="3" borderId="0" xfId="8" applyFont="1" applyFill="1" applyBorder="1" applyAlignment="1">
      <alignment vertical="center"/>
    </xf>
    <xf numFmtId="0" fontId="17" fillId="3" borderId="15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7" fillId="3" borderId="9" xfId="8" applyFont="1" applyFill="1" applyBorder="1" applyAlignment="1">
      <alignment vertical="center"/>
    </xf>
    <xf numFmtId="0" fontId="17" fillId="3" borderId="10" xfId="8" applyFont="1" applyFill="1" applyBorder="1" applyAlignment="1">
      <alignment vertical="center"/>
    </xf>
    <xf numFmtId="0" fontId="17" fillId="3" borderId="11" xfId="8" applyFont="1" applyFill="1" applyBorder="1" applyAlignment="1">
      <alignment vertical="center"/>
    </xf>
    <xf numFmtId="38" fontId="17" fillId="3" borderId="78" xfId="1" applyFont="1" applyFill="1" applyBorder="1" applyAlignment="1" applyProtection="1">
      <alignment vertical="center" shrinkToFit="1"/>
      <protection locked="0"/>
    </xf>
    <xf numFmtId="38" fontId="17" fillId="3" borderId="23" xfId="1" applyFont="1" applyFill="1" applyBorder="1" applyAlignment="1">
      <alignment vertical="center" shrinkToFit="1"/>
    </xf>
    <xf numFmtId="38" fontId="17" fillId="3" borderId="47" xfId="1" applyFont="1" applyFill="1" applyBorder="1" applyAlignment="1">
      <alignment vertical="center" shrinkToFit="1"/>
    </xf>
    <xf numFmtId="38" fontId="17" fillId="3" borderId="19" xfId="1" applyFont="1" applyFill="1" applyBorder="1" applyAlignment="1">
      <alignment vertical="center" shrinkToFit="1"/>
    </xf>
    <xf numFmtId="38" fontId="17" fillId="3" borderId="47" xfId="1" applyFont="1" applyFill="1" applyBorder="1" applyAlignment="1" applyProtection="1">
      <alignment vertical="center" shrinkToFit="1"/>
      <protection locked="0"/>
    </xf>
    <xf numFmtId="38" fontId="17" fillId="3" borderId="47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>
      <alignment vertical="center" shrinkToFit="1"/>
    </xf>
    <xf numFmtId="38" fontId="17" fillId="3" borderId="21" xfId="1" applyFont="1" applyFill="1" applyBorder="1" applyAlignment="1">
      <alignment vertical="center" shrinkToFit="1"/>
    </xf>
    <xf numFmtId="38" fontId="17" fillId="3" borderId="43" xfId="1" applyFont="1" applyFill="1" applyBorder="1" applyAlignment="1" applyProtection="1">
      <alignment vertical="center" shrinkToFit="1"/>
      <protection locked="0"/>
    </xf>
    <xf numFmtId="38" fontId="17" fillId="3" borderId="43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 applyProtection="1">
      <alignment vertical="center" shrinkToFit="1"/>
      <protection locked="0"/>
    </xf>
    <xf numFmtId="0" fontId="17" fillId="3" borderId="30" xfId="3" applyFont="1" applyFill="1" applyBorder="1" applyAlignment="1">
      <alignment horizontal="center" vertical="center"/>
    </xf>
    <xf numFmtId="38" fontId="17" fillId="3" borderId="61" xfId="1" applyFont="1" applyFill="1" applyBorder="1" applyAlignment="1" applyProtection="1">
      <alignment vertical="center" shrinkToFit="1"/>
      <protection locked="0"/>
    </xf>
    <xf numFmtId="38" fontId="17" fillId="3" borderId="2" xfId="1" applyFont="1" applyFill="1" applyBorder="1" applyAlignment="1">
      <alignment vertical="center" shrinkToFit="1"/>
    </xf>
    <xf numFmtId="180" fontId="17" fillId="3" borderId="46" xfId="3" applyNumberFormat="1" applyFont="1" applyFill="1" applyBorder="1" applyAlignment="1" applyProtection="1">
      <alignment vertical="center"/>
      <protection locked="0"/>
    </xf>
    <xf numFmtId="180" fontId="17" fillId="3" borderId="47" xfId="3" applyNumberFormat="1" applyFont="1" applyFill="1" applyBorder="1" applyAlignment="1" applyProtection="1">
      <alignment vertical="center"/>
      <protection locked="0"/>
    </xf>
    <xf numFmtId="180" fontId="17" fillId="3" borderId="19" xfId="3" applyNumberFormat="1" applyFont="1" applyFill="1" applyBorder="1" applyAlignment="1">
      <alignment vertical="center"/>
    </xf>
    <xf numFmtId="0" fontId="17" fillId="3" borderId="77" xfId="3" applyFont="1" applyFill="1" applyBorder="1" applyAlignment="1" applyProtection="1">
      <alignment horizontal="center" vertical="center"/>
      <protection locked="0"/>
    </xf>
    <xf numFmtId="180" fontId="17" fillId="3" borderId="80" xfId="3" applyNumberFormat="1" applyFont="1" applyFill="1" applyBorder="1" applyAlignment="1" applyProtection="1">
      <alignment vertical="center"/>
      <protection locked="0"/>
    </xf>
    <xf numFmtId="180" fontId="17" fillId="3" borderId="78" xfId="3" applyNumberFormat="1" applyFont="1" applyFill="1" applyBorder="1" applyAlignment="1" applyProtection="1">
      <alignment vertical="center"/>
      <protection locked="0"/>
    </xf>
    <xf numFmtId="180" fontId="17" fillId="3" borderId="26" xfId="3" applyNumberFormat="1" applyFont="1" applyFill="1" applyBorder="1" applyAlignment="1">
      <alignment vertical="center"/>
    </xf>
    <xf numFmtId="0" fontId="17" fillId="3" borderId="77" xfId="3" applyNumberFormat="1" applyFont="1" applyFill="1" applyBorder="1" applyAlignment="1" applyProtection="1">
      <alignment horizontal="center" vertical="center" shrinkToFit="1"/>
      <protection locked="0"/>
    </xf>
    <xf numFmtId="0" fontId="17" fillId="3" borderId="29" xfId="3" applyFont="1" applyFill="1" applyBorder="1" applyAlignment="1" applyProtection="1">
      <alignment horizontal="center" vertical="center"/>
      <protection locked="0"/>
    </xf>
    <xf numFmtId="180" fontId="17" fillId="3" borderId="34" xfId="3" applyNumberFormat="1" applyFont="1" applyFill="1" applyBorder="1" applyAlignment="1">
      <alignment vertical="center"/>
    </xf>
    <xf numFmtId="180" fontId="17" fillId="3" borderId="52" xfId="3" applyNumberFormat="1" applyFont="1" applyFill="1" applyBorder="1" applyAlignment="1">
      <alignment vertical="center"/>
    </xf>
    <xf numFmtId="180" fontId="17" fillId="3" borderId="1" xfId="3" applyNumberFormat="1" applyFont="1" applyFill="1" applyBorder="1" applyAlignment="1">
      <alignment vertical="center"/>
    </xf>
    <xf numFmtId="38" fontId="17" fillId="3" borderId="26" xfId="1" applyFont="1" applyFill="1" applyBorder="1" applyAlignment="1">
      <alignment vertical="center" shrinkToFit="1"/>
    </xf>
    <xf numFmtId="0" fontId="35" fillId="0" borderId="0" xfId="0" applyFont="1">
      <alignment vertical="center"/>
    </xf>
    <xf numFmtId="0" fontId="17" fillId="4" borderId="1" xfId="3" quotePrefix="1" applyFont="1" applyFill="1" applyBorder="1" applyAlignment="1">
      <alignment horizontal="center" vertical="center"/>
    </xf>
    <xf numFmtId="0" fontId="17" fillId="3" borderId="26" xfId="3" applyNumberFormat="1" applyFont="1" applyFill="1" applyBorder="1" applyAlignment="1" applyProtection="1">
      <alignment horizontal="left" vertical="center" shrinkToFit="1"/>
      <protection locked="0"/>
    </xf>
    <xf numFmtId="38" fontId="17" fillId="3" borderId="80" xfId="1" applyFont="1" applyFill="1" applyBorder="1" applyAlignment="1">
      <alignment vertical="center"/>
    </xf>
    <xf numFmtId="38" fontId="17" fillId="3" borderId="78" xfId="1" applyFont="1" applyFill="1" applyBorder="1" applyAlignment="1">
      <alignment vertical="center"/>
    </xf>
    <xf numFmtId="38" fontId="17" fillId="3" borderId="72" xfId="1" applyFont="1" applyFill="1" applyBorder="1" applyAlignment="1">
      <alignment vertical="center"/>
    </xf>
    <xf numFmtId="38" fontId="17" fillId="3" borderId="74" xfId="1" applyFont="1" applyFill="1" applyBorder="1" applyAlignment="1">
      <alignment horizontal="center" vertical="center" shrinkToFit="1"/>
    </xf>
    <xf numFmtId="38" fontId="17" fillId="3" borderId="78" xfId="1" applyFont="1" applyFill="1" applyBorder="1" applyAlignment="1">
      <alignment horizontal="center" vertical="center" shrinkToFit="1"/>
    </xf>
    <xf numFmtId="38" fontId="17" fillId="3" borderId="71" xfId="1" applyFont="1" applyFill="1" applyBorder="1" applyAlignment="1">
      <alignment horizontal="center" vertical="center" shrinkToFit="1"/>
    </xf>
    <xf numFmtId="38" fontId="17" fillId="3" borderId="72" xfId="1" applyFont="1" applyFill="1" applyBorder="1" applyAlignment="1">
      <alignment horizontal="center" vertical="center" shrinkToFit="1"/>
    </xf>
    <xf numFmtId="38" fontId="17" fillId="3" borderId="46" xfId="1" applyFont="1" applyFill="1" applyBorder="1" applyAlignment="1">
      <alignment vertical="center"/>
    </xf>
    <xf numFmtId="38" fontId="17" fillId="3" borderId="47" xfId="1" applyFont="1" applyFill="1" applyBorder="1" applyAlignment="1">
      <alignment vertical="center"/>
    </xf>
    <xf numFmtId="38" fontId="17" fillId="3" borderId="49" xfId="1" applyFont="1" applyFill="1" applyBorder="1" applyAlignment="1">
      <alignment vertical="center"/>
    </xf>
    <xf numFmtId="38" fontId="17" fillId="3" borderId="45" xfId="1" applyFont="1" applyFill="1" applyBorder="1" applyAlignment="1">
      <alignment horizontal="center" vertical="center" shrinkToFit="1"/>
    </xf>
    <xf numFmtId="38" fontId="17" fillId="3" borderId="47" xfId="1" applyFont="1" applyFill="1" applyBorder="1" applyAlignment="1">
      <alignment horizontal="center" vertical="center" shrinkToFit="1"/>
    </xf>
    <xf numFmtId="38" fontId="17" fillId="3" borderId="75" xfId="1" applyFont="1" applyFill="1" applyBorder="1" applyAlignment="1">
      <alignment horizontal="center" vertical="center" shrinkToFit="1"/>
    </xf>
    <xf numFmtId="38" fontId="17" fillId="3" borderId="49" xfId="1" applyFont="1" applyFill="1" applyBorder="1" applyAlignment="1">
      <alignment horizontal="center" vertical="center" shrinkToFit="1"/>
    </xf>
    <xf numFmtId="38" fontId="17" fillId="3" borderId="58" xfId="1" applyFont="1" applyFill="1" applyBorder="1" applyAlignment="1">
      <alignment vertical="center"/>
    </xf>
    <xf numFmtId="38" fontId="17" fillId="3" borderId="59" xfId="1" applyFont="1" applyFill="1" applyBorder="1" applyAlignment="1">
      <alignment vertical="center"/>
    </xf>
    <xf numFmtId="38" fontId="17" fillId="3" borderId="81" xfId="1" applyFont="1" applyFill="1" applyBorder="1" applyAlignment="1">
      <alignment vertical="center"/>
    </xf>
    <xf numFmtId="38" fontId="17" fillId="3" borderId="57" xfId="1" applyFont="1" applyFill="1" applyBorder="1" applyAlignment="1">
      <alignment horizontal="center" vertical="center" shrinkToFit="1"/>
    </xf>
    <xf numFmtId="38" fontId="17" fillId="3" borderId="59" xfId="1" applyFont="1" applyFill="1" applyBorder="1" applyAlignment="1">
      <alignment horizontal="center" vertical="center" shrinkToFit="1"/>
    </xf>
    <xf numFmtId="38" fontId="17" fillId="3" borderId="82" xfId="1" applyFont="1" applyFill="1" applyBorder="1" applyAlignment="1">
      <alignment horizontal="center" vertical="center" shrinkToFit="1"/>
    </xf>
    <xf numFmtId="38" fontId="17" fillId="3" borderId="81" xfId="1" applyFont="1" applyFill="1" applyBorder="1" applyAlignment="1">
      <alignment horizontal="center" vertical="center" shrinkToFit="1"/>
    </xf>
    <xf numFmtId="38" fontId="17" fillId="3" borderId="42" xfId="1" applyFont="1" applyFill="1" applyBorder="1" applyAlignment="1">
      <alignment vertical="center"/>
    </xf>
    <xf numFmtId="38" fontId="17" fillId="3" borderId="43" xfId="1" applyFont="1" applyFill="1" applyBorder="1" applyAlignment="1">
      <alignment vertical="center"/>
    </xf>
    <xf numFmtId="38" fontId="17" fillId="3" borderId="44" xfId="1" applyFont="1" applyFill="1" applyBorder="1" applyAlignment="1">
      <alignment vertical="center"/>
    </xf>
    <xf numFmtId="38" fontId="17" fillId="3" borderId="41" xfId="1" applyFont="1" applyFill="1" applyBorder="1" applyAlignment="1">
      <alignment horizontal="center" vertical="center" shrinkToFit="1"/>
    </xf>
    <xf numFmtId="38" fontId="17" fillId="3" borderId="43" xfId="1" applyFont="1" applyFill="1" applyBorder="1" applyAlignment="1">
      <alignment horizontal="center" vertical="center" shrinkToFit="1"/>
    </xf>
    <xf numFmtId="38" fontId="17" fillId="3" borderId="83" xfId="1" applyFont="1" applyFill="1" applyBorder="1" applyAlignment="1">
      <alignment horizontal="center" vertical="center" shrinkToFit="1"/>
    </xf>
    <xf numFmtId="38" fontId="17" fillId="3" borderId="44" xfId="1" applyFont="1" applyFill="1" applyBorder="1" applyAlignment="1">
      <alignment horizontal="center" vertical="center" shrinkToFit="1"/>
    </xf>
    <xf numFmtId="38" fontId="17" fillId="3" borderId="51" xfId="1" applyFont="1" applyFill="1" applyBorder="1" applyAlignment="1">
      <alignment vertical="center"/>
    </xf>
    <xf numFmtId="38" fontId="17" fillId="3" borderId="79" xfId="1" applyFont="1" applyFill="1" applyBorder="1" applyAlignment="1">
      <alignment vertical="center"/>
    </xf>
    <xf numFmtId="38" fontId="17" fillId="3" borderId="76" xfId="1" applyFont="1" applyFill="1" applyBorder="1" applyAlignment="1">
      <alignment vertical="center"/>
    </xf>
    <xf numFmtId="38" fontId="17" fillId="3" borderId="50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>
      <alignment horizontal="center" vertical="center" shrinkToFit="1"/>
    </xf>
    <xf numFmtId="38" fontId="17" fillId="3" borderId="84" xfId="1" applyFont="1" applyFill="1" applyBorder="1" applyAlignment="1">
      <alignment horizontal="center" vertical="center" shrinkToFit="1"/>
    </xf>
    <xf numFmtId="38" fontId="17" fillId="3" borderId="76" xfId="1" applyFont="1" applyFill="1" applyBorder="1" applyAlignment="1">
      <alignment horizontal="center" vertical="center" shrinkToFit="1"/>
    </xf>
    <xf numFmtId="38" fontId="17" fillId="3" borderId="61" xfId="1" applyFont="1" applyFill="1" applyBorder="1" applyAlignment="1">
      <alignment vertical="center"/>
    </xf>
    <xf numFmtId="38" fontId="17" fillId="3" borderId="38" xfId="1" applyFont="1" applyFill="1" applyBorder="1" applyAlignment="1">
      <alignment vertical="center"/>
    </xf>
    <xf numFmtId="38" fontId="17" fillId="3" borderId="39" xfId="1" applyFont="1" applyFill="1" applyBorder="1" applyAlignment="1">
      <alignment vertical="center"/>
    </xf>
    <xf numFmtId="38" fontId="17" fillId="3" borderId="60" xfId="1" applyFont="1" applyFill="1" applyBorder="1" applyAlignment="1">
      <alignment horizontal="center" vertical="center" shrinkToFit="1"/>
    </xf>
    <xf numFmtId="38" fontId="17" fillId="3" borderId="38" xfId="1" applyFont="1" applyFill="1" applyBorder="1" applyAlignment="1">
      <alignment horizontal="center" vertical="center" shrinkToFit="1"/>
    </xf>
    <xf numFmtId="38" fontId="17" fillId="3" borderId="85" xfId="1" applyFont="1" applyFill="1" applyBorder="1" applyAlignment="1">
      <alignment horizontal="center" vertical="center" shrinkToFit="1"/>
    </xf>
    <xf numFmtId="38" fontId="17" fillId="3" borderId="39" xfId="1" applyFont="1" applyFill="1" applyBorder="1" applyAlignment="1">
      <alignment horizontal="center" vertical="center" shrinkToFit="1"/>
    </xf>
    <xf numFmtId="38" fontId="32" fillId="2" borderId="54" xfId="1" applyFont="1" applyFill="1" applyBorder="1" applyAlignment="1">
      <alignment horizontal="center" vertical="center" wrapText="1" shrinkToFit="1"/>
    </xf>
    <xf numFmtId="38" fontId="32" fillId="2" borderId="56" xfId="1" applyFont="1" applyFill="1" applyBorder="1" applyAlignment="1">
      <alignment horizontal="center" vertical="center" wrapText="1" shrinkToFit="1"/>
    </xf>
    <xf numFmtId="38" fontId="32" fillId="2" borderId="48" xfId="1" applyFont="1" applyFill="1" applyBorder="1" applyAlignment="1">
      <alignment horizontal="center" vertical="center" wrapText="1" shrinkToFit="1"/>
    </xf>
    <xf numFmtId="179" fontId="17" fillId="3" borderId="78" xfId="3" applyNumberFormat="1" applyFont="1" applyFill="1" applyBorder="1" applyAlignment="1" applyProtection="1">
      <alignment vertical="center"/>
      <protection locked="0"/>
    </xf>
    <xf numFmtId="179" fontId="17" fillId="3" borderId="26" xfId="3" applyNumberFormat="1" applyFont="1" applyFill="1" applyBorder="1" applyAlignment="1">
      <alignment vertical="center"/>
    </xf>
    <xf numFmtId="179" fontId="17" fillId="3" borderId="79" xfId="3" applyNumberFormat="1" applyFont="1" applyFill="1" applyBorder="1" applyAlignment="1" applyProtection="1">
      <alignment vertical="center"/>
      <protection locked="0"/>
    </xf>
    <xf numFmtId="179" fontId="17" fillId="3" borderId="13" xfId="3" applyNumberFormat="1" applyFont="1" applyFill="1" applyBorder="1" applyAlignment="1">
      <alignment horizontal="center" vertical="center"/>
    </xf>
    <xf numFmtId="179" fontId="17" fillId="3" borderId="59" xfId="3" applyNumberFormat="1" applyFont="1" applyFill="1" applyBorder="1" applyAlignment="1" applyProtection="1">
      <alignment vertical="center"/>
      <protection locked="0"/>
    </xf>
    <xf numFmtId="179" fontId="17" fillId="3" borderId="21" xfId="3" applyNumberFormat="1" applyFont="1" applyFill="1" applyBorder="1" applyAlignment="1">
      <alignment vertical="center"/>
    </xf>
    <xf numFmtId="179" fontId="17" fillId="3" borderId="43" xfId="3" applyNumberFormat="1" applyFont="1" applyFill="1" applyBorder="1" applyAlignment="1" applyProtection="1">
      <alignment vertical="center"/>
      <protection locked="0"/>
    </xf>
    <xf numFmtId="179" fontId="17" fillId="3" borderId="23" xfId="3" applyNumberFormat="1" applyFont="1" applyFill="1" applyBorder="1" applyAlignment="1">
      <alignment vertical="center"/>
    </xf>
    <xf numFmtId="179" fontId="17" fillId="3" borderId="34" xfId="3" applyNumberFormat="1" applyFont="1" applyFill="1" applyBorder="1" applyAlignment="1" applyProtection="1">
      <alignment vertical="center"/>
      <protection locked="0"/>
    </xf>
    <xf numFmtId="0" fontId="17" fillId="3" borderId="77" xfId="3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vertical="center" shrinkToFit="1"/>
    </xf>
    <xf numFmtId="38" fontId="0" fillId="3" borderId="63" xfId="1" applyFont="1" applyFill="1" applyBorder="1" applyAlignment="1">
      <alignment vertical="center" shrinkToFit="1"/>
    </xf>
    <xf numFmtId="38" fontId="0" fillId="3" borderId="2" xfId="1" applyFont="1" applyFill="1" applyBorder="1" applyAlignment="1">
      <alignment vertical="center" shrinkToFit="1"/>
    </xf>
    <xf numFmtId="38" fontId="7" fillId="3" borderId="1" xfId="1" applyFont="1" applyFill="1" applyBorder="1">
      <alignment vertical="center"/>
    </xf>
    <xf numFmtId="38" fontId="7" fillId="3" borderId="1" xfId="1" applyFont="1" applyFill="1" applyBorder="1" applyAlignment="1">
      <alignment horizontal="left" vertical="center" shrinkToFit="1"/>
    </xf>
    <xf numFmtId="38" fontId="7" fillId="3" borderId="1" xfId="1" applyFont="1" applyFill="1" applyBorder="1" applyAlignment="1">
      <alignment vertical="center" shrinkToFit="1"/>
    </xf>
    <xf numFmtId="38" fontId="7" fillId="3" borderId="3" xfId="1" applyFont="1" applyFill="1" applyBorder="1" applyAlignment="1">
      <alignment vertical="center" shrinkToFit="1"/>
    </xf>
    <xf numFmtId="38" fontId="36" fillId="0" borderId="0" xfId="1" applyFont="1">
      <alignment vertical="center"/>
    </xf>
    <xf numFmtId="0" fontId="6" fillId="3" borderId="1" xfId="0" applyFont="1" applyFill="1" applyBorder="1">
      <alignment vertical="center"/>
    </xf>
    <xf numFmtId="38" fontId="6" fillId="3" borderId="1" xfId="1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8" fontId="10" fillId="0" borderId="0" xfId="4" applyFont="1" applyFill="1" applyAlignment="1">
      <alignment vertical="center" wrapText="1"/>
    </xf>
    <xf numFmtId="38" fontId="17" fillId="3" borderId="78" xfId="1" applyFont="1" applyFill="1" applyBorder="1" applyAlignment="1">
      <alignment vertical="center" wrapText="1"/>
    </xf>
    <xf numFmtId="38" fontId="17" fillId="3" borderId="59" xfId="1" applyFont="1" applyFill="1" applyBorder="1" applyAlignment="1">
      <alignment vertical="center" wrapText="1"/>
    </xf>
    <xf numFmtId="38" fontId="17" fillId="3" borderId="43" xfId="1" applyFont="1" applyFill="1" applyBorder="1" applyAlignment="1">
      <alignment vertical="center" wrapText="1"/>
    </xf>
    <xf numFmtId="38" fontId="17" fillId="3" borderId="47" xfId="1" applyFont="1" applyFill="1" applyBorder="1" applyAlignment="1">
      <alignment vertical="center" wrapText="1"/>
    </xf>
    <xf numFmtId="38" fontId="17" fillId="3" borderId="79" xfId="1" applyFont="1" applyFill="1" applyBorder="1" applyAlignment="1">
      <alignment vertical="center" wrapText="1"/>
    </xf>
    <xf numFmtId="38" fontId="17" fillId="3" borderId="38" xfId="1" applyFont="1" applyFill="1" applyBorder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7" fillId="0" borderId="1" xfId="0" applyFont="1" applyFill="1" applyBorder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37" fillId="0" borderId="0" xfId="0" applyFont="1">
      <alignment vertical="center"/>
    </xf>
    <xf numFmtId="38" fontId="7" fillId="2" borderId="3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38" fontId="6" fillId="3" borderId="5" xfId="1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7" fillId="4" borderId="1" xfId="3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38" fontId="41" fillId="0" borderId="0" xfId="1" applyFont="1">
      <alignment vertical="center"/>
    </xf>
    <xf numFmtId="38" fontId="42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38" fontId="7" fillId="0" borderId="0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2" borderId="14" xfId="1" applyFont="1" applyFill="1" applyBorder="1" applyAlignment="1">
      <alignment vertical="center" wrapText="1"/>
    </xf>
    <xf numFmtId="38" fontId="0" fillId="0" borderId="8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" xfId="1" applyFont="1" applyBorder="1">
      <alignment vertical="center"/>
    </xf>
    <xf numFmtId="38" fontId="0" fillId="6" borderId="17" xfId="1" applyFont="1" applyFill="1" applyBorder="1">
      <alignment vertical="center"/>
    </xf>
    <xf numFmtId="38" fontId="0" fillId="6" borderId="1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2" borderId="9" xfId="1" applyFont="1" applyFill="1" applyBorder="1" applyAlignment="1">
      <alignment vertical="center" wrapText="1"/>
    </xf>
    <xf numFmtId="38" fontId="0" fillId="0" borderId="0" xfId="1" applyFont="1" applyAlignment="1">
      <alignment vertical="center"/>
    </xf>
    <xf numFmtId="38" fontId="46" fillId="0" borderId="0" xfId="1" applyFont="1">
      <alignment vertical="center"/>
    </xf>
    <xf numFmtId="38" fontId="20" fillId="6" borderId="17" xfId="1" applyFont="1" applyFill="1" applyBorder="1">
      <alignment vertical="center"/>
    </xf>
    <xf numFmtId="38" fontId="20" fillId="6" borderId="18" xfId="1" applyFont="1" applyFill="1" applyBorder="1">
      <alignment vertical="center"/>
    </xf>
    <xf numFmtId="38" fontId="46" fillId="0" borderId="0" xfId="1" applyFont="1" applyAlignment="1">
      <alignment vertical="center"/>
    </xf>
    <xf numFmtId="38" fontId="20" fillId="0" borderId="0" xfId="1" applyFont="1" applyBorder="1">
      <alignment vertical="center"/>
    </xf>
    <xf numFmtId="38" fontId="20" fillId="0" borderId="4" xfId="1" applyFont="1" applyFill="1" applyBorder="1">
      <alignment vertical="center"/>
    </xf>
    <xf numFmtId="38" fontId="20" fillId="0" borderId="5" xfId="1" applyFont="1" applyFill="1" applyBorder="1">
      <alignment vertical="center"/>
    </xf>
    <xf numFmtId="38" fontId="0" fillId="0" borderId="0" xfId="1" applyFont="1" applyAlignment="1">
      <alignment horizontal="center" vertical="center"/>
    </xf>
    <xf numFmtId="38" fontId="7" fillId="3" borderId="5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7" fillId="3" borderId="2" xfId="1" applyFont="1" applyFill="1" applyBorder="1" applyAlignment="1">
      <alignment horizontal="right" vertical="center"/>
    </xf>
    <xf numFmtId="38" fontId="7" fillId="8" borderId="16" xfId="1" applyFont="1" applyFill="1" applyBorder="1" applyAlignment="1">
      <alignment horizontal="right" vertical="center"/>
    </xf>
    <xf numFmtId="0" fontId="26" fillId="0" borderId="0" xfId="6" applyFont="1" applyFill="1" applyAlignment="1">
      <alignment horizontal="left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center" vertical="center" wrapText="1"/>
    </xf>
    <xf numFmtId="176" fontId="17" fillId="2" borderId="13" xfId="2" applyNumberFormat="1" applyFont="1" applyFill="1" applyBorder="1" applyAlignment="1">
      <alignment horizontal="center" vertical="center"/>
    </xf>
    <xf numFmtId="38" fontId="20" fillId="2" borderId="5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38" fontId="17" fillId="0" borderId="79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 applyProtection="1">
      <alignment vertical="center" shrinkToFit="1"/>
      <protection locked="0"/>
    </xf>
    <xf numFmtId="38" fontId="17" fillId="3" borderId="13" xfId="1" applyFont="1" applyFill="1" applyBorder="1" applyAlignment="1">
      <alignment vertical="center" shrinkToFit="1"/>
    </xf>
    <xf numFmtId="0" fontId="17" fillId="0" borderId="6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38" fontId="17" fillId="0" borderId="35" xfId="1" applyFont="1" applyFill="1" applyBorder="1" applyAlignment="1">
      <alignment horizontal="center" vertical="center" shrinkToFit="1"/>
    </xf>
    <xf numFmtId="0" fontId="17" fillId="0" borderId="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4" xfId="3" applyFont="1" applyFill="1" applyBorder="1" applyAlignment="1">
      <alignment horizontal="right" vertical="center" wrapText="1"/>
    </xf>
    <xf numFmtId="0" fontId="17" fillId="0" borderId="2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right" vertical="center" wrapText="1"/>
    </xf>
    <xf numFmtId="38" fontId="17" fillId="3" borderId="37" xfId="1" applyFont="1" applyFill="1" applyBorder="1" applyAlignment="1" applyProtection="1">
      <alignment vertical="center" shrinkToFit="1"/>
      <protection locked="0"/>
    </xf>
    <xf numFmtId="38" fontId="17" fillId="3" borderId="52" xfId="1" applyFont="1" applyFill="1" applyBorder="1" applyAlignment="1" applyProtection="1">
      <alignment vertical="center" shrinkToFit="1"/>
      <protection locked="0"/>
    </xf>
    <xf numFmtId="38" fontId="17" fillId="3" borderId="1" xfId="1" applyFont="1" applyFill="1" applyBorder="1" applyAlignment="1">
      <alignment vertical="center" shrinkToFit="1"/>
    </xf>
    <xf numFmtId="0" fontId="26" fillId="0" borderId="0" xfId="6" applyFont="1" applyFill="1" applyAlignment="1">
      <alignment vertical="center"/>
    </xf>
    <xf numFmtId="38" fontId="4" fillId="0" borderId="0" xfId="1" applyFont="1">
      <alignment vertical="center"/>
    </xf>
    <xf numFmtId="38" fontId="20" fillId="0" borderId="0" xfId="1" applyFont="1" applyFill="1">
      <alignment vertical="center"/>
    </xf>
    <xf numFmtId="38" fontId="3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38" fontId="10" fillId="0" borderId="0" xfId="1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38" fontId="45" fillId="0" borderId="0" xfId="1" applyFont="1" applyAlignment="1">
      <alignment horizontal="right" vertical="center"/>
    </xf>
    <xf numFmtId="38" fontId="0" fillId="2" borderId="9" xfId="1" applyFont="1" applyFill="1" applyBorder="1" applyAlignment="1">
      <alignment horizontal="right" vertical="center" wrapText="1"/>
    </xf>
    <xf numFmtId="38" fontId="48" fillId="0" borderId="1" xfId="1" applyFont="1" applyBorder="1">
      <alignment vertical="center"/>
    </xf>
    <xf numFmtId="38" fontId="49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45" fillId="0" borderId="0" xfId="1" applyFont="1" applyBorder="1" applyAlignment="1">
      <alignment horizontal="right" vertical="center"/>
    </xf>
    <xf numFmtId="38" fontId="0" fillId="0" borderId="1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93" xfId="1" applyFont="1" applyBorder="1">
      <alignment vertical="center"/>
    </xf>
    <xf numFmtId="38" fontId="48" fillId="0" borderId="92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0" xfId="1" applyFont="1" applyBorder="1">
      <alignment vertical="center"/>
    </xf>
    <xf numFmtId="38" fontId="46" fillId="0" borderId="0" xfId="1" applyFont="1" applyBorder="1">
      <alignment vertical="center"/>
    </xf>
    <xf numFmtId="38" fontId="0" fillId="0" borderId="94" xfId="1" applyFont="1" applyBorder="1">
      <alignment vertical="center"/>
    </xf>
    <xf numFmtId="38" fontId="0" fillId="0" borderId="7" xfId="1" applyFont="1" applyBorder="1">
      <alignment vertical="center"/>
    </xf>
    <xf numFmtId="38" fontId="45" fillId="0" borderId="92" xfId="1" applyFont="1" applyBorder="1" applyAlignment="1">
      <alignment horizontal="right" vertical="center"/>
    </xf>
    <xf numFmtId="38" fontId="49" fillId="0" borderId="95" xfId="1" applyFont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38" fontId="3" fillId="6" borderId="16" xfId="1" applyFont="1" applyFill="1" applyBorder="1" applyAlignment="1">
      <alignment horizontal="center" vertical="center" shrinkToFit="1"/>
    </xf>
    <xf numFmtId="38" fontId="6" fillId="0" borderId="0" xfId="1" applyFont="1" applyBorder="1" applyAlignment="1">
      <alignment horizontal="center" vertical="center"/>
    </xf>
    <xf numFmtId="38" fontId="46" fillId="0" borderId="97" xfId="1" applyFont="1" applyBorder="1">
      <alignment vertical="center"/>
    </xf>
    <xf numFmtId="38" fontId="45" fillId="0" borderId="93" xfId="1" applyFont="1" applyBorder="1" applyAlignment="1">
      <alignment horizontal="right" vertical="center"/>
    </xf>
    <xf numFmtId="38" fontId="0" fillId="0" borderId="95" xfId="1" applyFont="1" applyBorder="1">
      <alignment vertical="center"/>
    </xf>
    <xf numFmtId="38" fontId="45" fillId="0" borderId="9" xfId="1" applyFont="1" applyBorder="1" applyAlignment="1">
      <alignment horizontal="right" vertical="center"/>
    </xf>
    <xf numFmtId="38" fontId="49" fillId="0" borderId="10" xfId="1" applyFont="1" applyBorder="1" applyAlignment="1">
      <alignment horizontal="right" vertical="center"/>
    </xf>
    <xf numFmtId="38" fontId="45" fillId="0" borderId="1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48" fillId="0" borderId="0" xfId="1" applyFont="1" applyBorder="1">
      <alignment vertical="center"/>
    </xf>
    <xf numFmtId="38" fontId="46" fillId="0" borderId="6" xfId="1" applyFont="1" applyBorder="1">
      <alignment vertical="center"/>
    </xf>
    <xf numFmtId="38" fontId="46" fillId="0" borderId="7" xfId="1" applyFont="1" applyBorder="1">
      <alignment vertical="center"/>
    </xf>
    <xf numFmtId="38" fontId="46" fillId="0" borderId="14" xfId="1" applyFont="1" applyBorder="1">
      <alignment vertical="center"/>
    </xf>
    <xf numFmtId="38" fontId="45" fillId="0" borderId="14" xfId="1" applyFont="1" applyBorder="1" applyAlignment="1">
      <alignment horizontal="right" vertical="center"/>
    </xf>
    <xf numFmtId="38" fontId="7" fillId="3" borderId="3" xfId="1" applyFont="1" applyFill="1" applyBorder="1">
      <alignment vertical="center"/>
    </xf>
    <xf numFmtId="38" fontId="30" fillId="0" borderId="0" xfId="1" applyFont="1" applyFill="1" applyBorder="1" applyAlignment="1">
      <alignment horizontal="center" vertical="center"/>
    </xf>
    <xf numFmtId="38" fontId="30" fillId="0" borderId="0" xfId="1" applyFont="1" applyBorder="1" applyAlignment="1">
      <alignment horizontal="center" vertical="center"/>
    </xf>
    <xf numFmtId="38" fontId="30" fillId="0" borderId="0" xfId="1" applyFont="1" applyBorder="1">
      <alignment vertical="center"/>
    </xf>
    <xf numFmtId="38" fontId="49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38" fontId="46" fillId="0" borderId="92" xfId="1" applyFont="1" applyBorder="1">
      <alignment vertical="center"/>
    </xf>
    <xf numFmtId="38" fontId="48" fillId="0" borderId="14" xfId="1" applyFont="1" applyBorder="1">
      <alignment vertical="center"/>
    </xf>
    <xf numFmtId="38" fontId="20" fillId="2" borderId="3" xfId="1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20" fillId="2" borderId="1" xfId="2" applyNumberFormat="1" applyFont="1" applyFill="1" applyBorder="1" applyAlignment="1">
      <alignment horizontal="center" vertical="center"/>
    </xf>
    <xf numFmtId="0" fontId="7" fillId="0" borderId="0" xfId="9" applyFont="1">
      <alignment vertical="center"/>
    </xf>
    <xf numFmtId="0" fontId="0" fillId="5" borderId="0" xfId="0" applyFill="1">
      <alignment vertical="center"/>
    </xf>
    <xf numFmtId="0" fontId="17" fillId="5" borderId="0" xfId="10" applyFont="1" applyFill="1" applyAlignment="1">
      <alignment vertical="center"/>
    </xf>
    <xf numFmtId="0" fontId="17" fillId="5" borderId="0" xfId="10" applyFont="1" applyFill="1" applyAlignment="1">
      <alignment horizontal="right" vertical="center"/>
    </xf>
    <xf numFmtId="182" fontId="17" fillId="5" borderId="0" xfId="10" applyNumberFormat="1" applyFont="1" applyFill="1" applyBorder="1" applyAlignment="1">
      <alignment wrapText="1"/>
    </xf>
    <xf numFmtId="0" fontId="17" fillId="2" borderId="4" xfId="8" applyFont="1" applyFill="1" applyBorder="1" applyAlignment="1">
      <alignment horizontal="center" vertical="center"/>
    </xf>
    <xf numFmtId="0" fontId="17" fillId="5" borderId="4" xfId="8" applyFont="1" applyFill="1" applyBorder="1" applyAlignment="1">
      <alignment vertical="center"/>
    </xf>
    <xf numFmtId="38" fontId="17" fillId="5" borderId="8" xfId="1" applyFont="1" applyFill="1" applyBorder="1" applyAlignment="1">
      <alignment vertical="center"/>
    </xf>
    <xf numFmtId="38" fontId="17" fillId="5" borderId="5" xfId="1" applyFont="1" applyFill="1" applyBorder="1" applyAlignment="1">
      <alignment horizontal="left" vertical="center"/>
    </xf>
    <xf numFmtId="0" fontId="17" fillId="5" borderId="0" xfId="11" applyFont="1" applyFill="1">
      <alignment vertical="center"/>
    </xf>
    <xf numFmtId="0" fontId="17" fillId="0" borderId="0" xfId="11" applyFont="1" applyFill="1" applyBorder="1">
      <alignment vertical="center"/>
    </xf>
    <xf numFmtId="0" fontId="17" fillId="0" borderId="0" xfId="10" applyFont="1" applyFill="1" applyAlignment="1">
      <alignment vertical="center"/>
    </xf>
    <xf numFmtId="38" fontId="10" fillId="3" borderId="6" xfId="1" applyFont="1" applyFill="1" applyBorder="1" applyAlignment="1">
      <alignment horizontal="right" vertical="center"/>
    </xf>
    <xf numFmtId="38" fontId="10" fillId="3" borderId="4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quotePrefix="1" applyFont="1" applyFill="1">
      <alignment vertical="center"/>
    </xf>
    <xf numFmtId="0" fontId="54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1" xfId="0" applyFont="1" applyFill="1" applyBorder="1">
      <alignment vertical="center"/>
    </xf>
    <xf numFmtId="40" fontId="17" fillId="0" borderId="1" xfId="1" applyNumberFormat="1" applyFont="1" applyFill="1" applyBorder="1">
      <alignment vertical="center"/>
    </xf>
    <xf numFmtId="183" fontId="17" fillId="0" borderId="1" xfId="1" applyNumberFormat="1" applyFont="1" applyFill="1" applyBorder="1">
      <alignment vertical="center"/>
    </xf>
    <xf numFmtId="0" fontId="10" fillId="0" borderId="0" xfId="3" applyFont="1" applyFill="1" applyBorder="1" applyAlignment="1">
      <alignment horizontal="left" vertical="center"/>
    </xf>
    <xf numFmtId="38" fontId="10" fillId="2" borderId="4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 wrapText="1"/>
    </xf>
    <xf numFmtId="176" fontId="20" fillId="2" borderId="4" xfId="2" applyNumberFormat="1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10" fillId="0" borderId="2" xfId="1" applyFont="1" applyFill="1" applyBorder="1" applyAlignment="1">
      <alignment horizontal="center" vertical="top"/>
    </xf>
    <xf numFmtId="38" fontId="10" fillId="0" borderId="2" xfId="1" applyFont="1" applyFill="1" applyBorder="1" applyAlignment="1">
      <alignment vertical="top" shrinkToFit="1"/>
    </xf>
    <xf numFmtId="38" fontId="10" fillId="3" borderId="1" xfId="1" applyFont="1" applyFill="1" applyBorder="1" applyAlignment="1">
      <alignment vertical="top" shrinkToFit="1"/>
    </xf>
    <xf numFmtId="38" fontId="10" fillId="0" borderId="3" xfId="1" applyFont="1" applyFill="1" applyBorder="1" applyAlignment="1">
      <alignment horizontal="center" vertical="top"/>
    </xf>
    <xf numFmtId="38" fontId="10" fillId="3" borderId="3" xfId="1" applyFont="1" applyFill="1" applyBorder="1" applyAlignment="1">
      <alignment vertical="top" shrinkToFit="1"/>
    </xf>
    <xf numFmtId="38" fontId="10" fillId="0" borderId="3" xfId="1" applyFont="1" applyFill="1" applyBorder="1" applyAlignment="1">
      <alignment vertical="top" shrinkToFit="1"/>
    </xf>
    <xf numFmtId="38" fontId="10" fillId="8" borderId="98" xfId="1" applyFont="1" applyFill="1" applyBorder="1" applyAlignment="1">
      <alignment horizontal="center" vertical="top"/>
    </xf>
    <xf numFmtId="38" fontId="10" fillId="8" borderId="98" xfId="1" applyFont="1" applyFill="1" applyBorder="1" applyAlignment="1">
      <alignment vertical="top" shrinkToFit="1"/>
    </xf>
    <xf numFmtId="38" fontId="10" fillId="8" borderId="106" xfId="1" applyFont="1" applyFill="1" applyBorder="1" applyAlignment="1">
      <alignment vertical="top" shrinkToFit="1"/>
    </xf>
    <xf numFmtId="38" fontId="10" fillId="0" borderId="5" xfId="1" applyFont="1" applyFill="1" applyBorder="1" applyAlignment="1">
      <alignment vertical="top"/>
    </xf>
    <xf numFmtId="38" fontId="10" fillId="0" borderId="8" xfId="1" applyFont="1" applyFill="1" applyBorder="1" applyAlignment="1">
      <alignment vertical="center" shrinkToFit="1"/>
    </xf>
    <xf numFmtId="38" fontId="10" fillId="8" borderId="90" xfId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1" xfId="0" applyFont="1" applyBorder="1">
      <alignment vertical="center"/>
    </xf>
    <xf numFmtId="38" fontId="6" fillId="8" borderId="16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8" borderId="16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81" fontId="17" fillId="0" borderId="34" xfId="3" applyNumberFormat="1" applyFont="1" applyFill="1" applyBorder="1" applyAlignment="1">
      <alignment vertical="center" wrapText="1"/>
    </xf>
    <xf numFmtId="38" fontId="1" fillId="0" borderId="0" xfId="1" applyFont="1" applyBorder="1" applyAlignment="1">
      <alignment horizontal="right" vertical="center" shrinkToFit="1"/>
    </xf>
    <xf numFmtId="38" fontId="1" fillId="0" borderId="0" xfId="1" applyFont="1" applyBorder="1" applyAlignment="1">
      <alignment vertical="center"/>
    </xf>
    <xf numFmtId="38" fontId="45" fillId="2" borderId="6" xfId="1" applyFont="1" applyFill="1" applyBorder="1" applyAlignment="1">
      <alignment vertical="center" wrapText="1"/>
    </xf>
    <xf numFmtId="38" fontId="45" fillId="2" borderId="3" xfId="1" applyFont="1" applyFill="1" applyBorder="1" applyAlignment="1">
      <alignment vertical="center" wrapText="1"/>
    </xf>
    <xf numFmtId="38" fontId="48" fillId="2" borderId="2" xfId="1" applyFont="1" applyFill="1" applyBorder="1" applyAlignment="1">
      <alignment vertical="center" wrapText="1"/>
    </xf>
    <xf numFmtId="38" fontId="0" fillId="2" borderId="14" xfId="1" applyFont="1" applyFill="1" applyBorder="1">
      <alignment vertical="center"/>
    </xf>
    <xf numFmtId="38" fontId="45" fillId="2" borderId="13" xfId="1" applyFont="1" applyFill="1" applyBorder="1" applyAlignment="1">
      <alignment vertical="center" wrapText="1"/>
    </xf>
    <xf numFmtId="38" fontId="48" fillId="2" borderId="13" xfId="1" applyFont="1" applyFill="1" applyBorder="1" applyAlignment="1">
      <alignment vertical="center" wrapText="1"/>
    </xf>
    <xf numFmtId="38" fontId="0" fillId="2" borderId="13" xfId="1" applyFont="1" applyFill="1" applyBorder="1">
      <alignment vertical="center"/>
    </xf>
    <xf numFmtId="38" fontId="54" fillId="0" borderId="0" xfId="1" applyFont="1" applyFill="1" applyAlignment="1">
      <alignment horizontal="right" vertical="center"/>
    </xf>
    <xf numFmtId="38" fontId="57" fillId="0" borderId="0" xfId="1" applyFont="1" applyAlignment="1">
      <alignment vertical="center"/>
    </xf>
    <xf numFmtId="38" fontId="57" fillId="0" borderId="0" xfId="1" applyFont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 shrinkToFit="1"/>
    </xf>
    <xf numFmtId="38" fontId="6" fillId="2" borderId="2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vertical="center" shrinkToFit="1"/>
    </xf>
    <xf numFmtId="38" fontId="6" fillId="0" borderId="5" xfId="1" applyFont="1" applyFill="1" applyBorder="1" applyAlignment="1">
      <alignment vertical="center"/>
    </xf>
    <xf numFmtId="38" fontId="17" fillId="0" borderId="0" xfId="1" applyFont="1" applyFill="1">
      <alignment vertical="center"/>
    </xf>
    <xf numFmtId="38" fontId="50" fillId="0" borderId="0" xfId="1" applyFont="1" applyFill="1">
      <alignment vertical="center"/>
    </xf>
    <xf numFmtId="0" fontId="11" fillId="0" borderId="0" xfId="5" applyFont="1"/>
    <xf numFmtId="0" fontId="17" fillId="0" borderId="0" xfId="5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7" fillId="0" borderId="10" xfId="5" applyFont="1" applyBorder="1" applyAlignment="1">
      <alignment horizontal="right" vertical="center"/>
    </xf>
    <xf numFmtId="0" fontId="17" fillId="2" borderId="60" xfId="6" applyFont="1" applyFill="1" applyBorder="1" applyAlignment="1">
      <alignment horizontal="center" vertical="center" shrinkToFit="1"/>
    </xf>
    <xf numFmtId="0" fontId="17" fillId="2" borderId="51" xfId="6" applyFont="1" applyFill="1" applyBorder="1" applyAlignment="1">
      <alignment horizontal="center" vertical="center" shrinkToFit="1"/>
    </xf>
    <xf numFmtId="0" fontId="17" fillId="2" borderId="57" xfId="6" applyFont="1" applyFill="1" applyBorder="1" applyAlignment="1">
      <alignment horizontal="center" vertical="center" shrinkToFit="1"/>
    </xf>
    <xf numFmtId="0" fontId="17" fillId="2" borderId="59" xfId="6" applyFont="1" applyFill="1" applyBorder="1" applyAlignment="1">
      <alignment horizontal="center" vertical="center" shrinkToFit="1"/>
    </xf>
    <xf numFmtId="0" fontId="17" fillId="0" borderId="6" xfId="5" applyFont="1" applyBorder="1" applyAlignment="1">
      <alignment vertical="center"/>
    </xf>
    <xf numFmtId="0" fontId="17" fillId="0" borderId="4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0" fontId="17" fillId="0" borderId="40" xfId="6" applyFont="1" applyBorder="1" applyAlignment="1">
      <alignment horizontal="center" vertical="center" wrapText="1"/>
    </xf>
    <xf numFmtId="0" fontId="17" fillId="0" borderId="102" xfId="6" applyFont="1" applyBorder="1" applyAlignment="1">
      <alignment horizontal="center" vertical="center" wrapText="1"/>
    </xf>
    <xf numFmtId="0" fontId="17" fillId="0" borderId="35" xfId="6" applyFont="1" applyBorder="1" applyAlignment="1">
      <alignment horizontal="center" vertical="center" wrapText="1"/>
    </xf>
    <xf numFmtId="38" fontId="17" fillId="0" borderId="36" xfId="4" applyFont="1" applyFill="1" applyBorder="1" applyAlignment="1">
      <alignment horizontal="center" vertical="center"/>
    </xf>
    <xf numFmtId="0" fontId="17" fillId="0" borderId="13" xfId="5" applyFont="1" applyBorder="1"/>
    <xf numFmtId="0" fontId="17" fillId="0" borderId="14" xfId="12" applyFont="1" applyBorder="1">
      <alignment vertical="center"/>
    </xf>
    <xf numFmtId="0" fontId="17" fillId="0" borderId="15" xfId="12" applyFont="1" applyBorder="1">
      <alignment vertical="center"/>
    </xf>
    <xf numFmtId="38" fontId="17" fillId="0" borderId="40" xfId="4" applyFont="1" applyFill="1" applyBorder="1" applyAlignment="1">
      <alignment vertical="center"/>
    </xf>
    <xf numFmtId="38" fontId="17" fillId="0" borderId="102" xfId="4" applyFont="1" applyFill="1" applyBorder="1" applyAlignment="1">
      <alignment vertical="center"/>
    </xf>
    <xf numFmtId="38" fontId="17" fillId="0" borderId="35" xfId="4" applyFont="1" applyFill="1" applyBorder="1" applyAlignment="1">
      <alignment vertical="center"/>
    </xf>
    <xf numFmtId="38" fontId="17" fillId="0" borderId="36" xfId="4" applyFont="1" applyFill="1" applyBorder="1" applyAlignment="1">
      <alignment vertical="center"/>
    </xf>
    <xf numFmtId="0" fontId="17" fillId="0" borderId="13" xfId="12" applyFont="1" applyBorder="1">
      <alignment vertical="center"/>
    </xf>
    <xf numFmtId="0" fontId="17" fillId="0" borderId="23" xfId="12" applyFont="1" applyBorder="1" applyAlignment="1">
      <alignment vertical="center" wrapText="1"/>
    </xf>
    <xf numFmtId="38" fontId="17" fillId="0" borderId="35" xfId="4" applyFont="1" applyFill="1" applyBorder="1" applyAlignment="1">
      <alignment vertical="center" shrinkToFit="1"/>
    </xf>
    <xf numFmtId="38" fontId="17" fillId="0" borderId="44" xfId="4" applyFont="1" applyFill="1" applyBorder="1" applyAlignment="1">
      <alignment vertical="center" shrinkToFit="1"/>
    </xf>
    <xf numFmtId="38" fontId="17" fillId="3" borderId="41" xfId="4" applyFont="1" applyFill="1" applyBorder="1" applyAlignment="1">
      <alignment vertical="center" shrinkToFit="1"/>
    </xf>
    <xf numFmtId="38" fontId="17" fillId="3" borderId="42" xfId="4" applyFont="1" applyFill="1" applyBorder="1" applyAlignment="1">
      <alignment vertical="center" shrinkToFit="1"/>
    </xf>
    <xf numFmtId="38" fontId="17" fillId="3" borderId="43" xfId="4" applyFont="1" applyFill="1" applyBorder="1" applyAlignment="1">
      <alignment vertical="center" shrinkToFit="1"/>
    </xf>
    <xf numFmtId="0" fontId="17" fillId="0" borderId="19" xfId="12" applyFont="1" applyBorder="1" applyAlignment="1">
      <alignment vertical="center" wrapText="1"/>
    </xf>
    <xf numFmtId="38" fontId="17" fillId="0" borderId="45" xfId="4" applyFont="1" applyFill="1" applyBorder="1" applyAlignment="1">
      <alignment vertical="center" shrinkToFit="1"/>
    </xf>
    <xf numFmtId="38" fontId="17" fillId="0" borderId="47" xfId="4" applyFont="1" applyFill="1" applyBorder="1" applyAlignment="1">
      <alignment vertical="center" shrinkToFit="1"/>
    </xf>
    <xf numFmtId="38" fontId="17" fillId="0" borderId="49" xfId="4" applyFont="1" applyFill="1" applyBorder="1" applyAlignment="1">
      <alignment vertical="center" shrinkToFit="1"/>
    </xf>
    <xf numFmtId="38" fontId="17" fillId="3" borderId="45" xfId="4" applyFont="1" applyFill="1" applyBorder="1" applyAlignment="1">
      <alignment vertical="center" shrinkToFit="1"/>
    </xf>
    <xf numFmtId="38" fontId="17" fillId="3" borderId="46" xfId="4" applyFont="1" applyFill="1" applyBorder="1" applyAlignment="1">
      <alignment vertical="center" shrinkToFit="1"/>
    </xf>
    <xf numFmtId="38" fontId="17" fillId="3" borderId="47" xfId="4" applyFont="1" applyFill="1" applyBorder="1" applyAlignment="1">
      <alignment vertical="center" shrinkToFit="1"/>
    </xf>
    <xf numFmtId="0" fontId="17" fillId="0" borderId="13" xfId="12" applyFont="1" applyBorder="1" applyAlignment="1">
      <alignment horizontal="right" vertical="center" wrapText="1"/>
    </xf>
    <xf numFmtId="38" fontId="17" fillId="0" borderId="50" xfId="4" applyFont="1" applyFill="1" applyBorder="1" applyAlignment="1">
      <alignment vertical="center" shrinkToFit="1"/>
    </xf>
    <xf numFmtId="38" fontId="17" fillId="0" borderId="51" xfId="4" applyFont="1" applyFill="1" applyBorder="1" applyAlignment="1">
      <alignment vertical="center" shrinkToFit="1"/>
    </xf>
    <xf numFmtId="38" fontId="17" fillId="0" borderId="15" xfId="4" applyFont="1" applyFill="1" applyBorder="1" applyAlignment="1">
      <alignment vertical="center" shrinkToFit="1"/>
    </xf>
    <xf numFmtId="0" fontId="17" fillId="0" borderId="6" xfId="12" applyFont="1" applyBorder="1">
      <alignment vertical="center"/>
    </xf>
    <xf numFmtId="0" fontId="17" fillId="0" borderId="1" xfId="12" applyFont="1" applyBorder="1">
      <alignment vertical="center"/>
    </xf>
    <xf numFmtId="38" fontId="17" fillId="0" borderId="37" xfId="4" applyFont="1" applyFill="1" applyBorder="1" applyAlignment="1">
      <alignment vertical="center" shrinkToFit="1"/>
    </xf>
    <xf numFmtId="38" fontId="17" fillId="0" borderId="34" xfId="4" applyFont="1" applyFill="1" applyBorder="1" applyAlignment="1">
      <alignment vertical="center" shrinkToFit="1"/>
    </xf>
    <xf numFmtId="38" fontId="17" fillId="0" borderId="52" xfId="4" applyFont="1" applyFill="1" applyBorder="1" applyAlignment="1">
      <alignment vertical="center" shrinkToFit="1"/>
    </xf>
    <xf numFmtId="38" fontId="17" fillId="0" borderId="53" xfId="4" applyFont="1" applyFill="1" applyBorder="1" applyAlignment="1">
      <alignment vertical="center" shrinkToFit="1"/>
    </xf>
    <xf numFmtId="0" fontId="17" fillId="0" borderId="23" xfId="5" applyFont="1" applyBorder="1" applyAlignment="1">
      <alignment horizontal="justify" vertical="center" wrapText="1"/>
    </xf>
    <xf numFmtId="38" fontId="17" fillId="0" borderId="54" xfId="4" applyFont="1" applyFill="1" applyBorder="1" applyAlignment="1">
      <alignment vertical="center" shrinkToFit="1"/>
    </xf>
    <xf numFmtId="38" fontId="17" fillId="0" borderId="56" xfId="4" applyFont="1" applyFill="1" applyBorder="1" applyAlignment="1">
      <alignment vertical="center" shrinkToFit="1"/>
    </xf>
    <xf numFmtId="38" fontId="17" fillId="0" borderId="48" xfId="4" applyFont="1" applyFill="1" applyBorder="1" applyAlignment="1">
      <alignment vertical="center" shrinkToFit="1"/>
    </xf>
    <xf numFmtId="0" fontId="17" fillId="0" borderId="13" xfId="5" applyFont="1" applyBorder="1" applyAlignment="1">
      <alignment horizontal="justify" vertical="center" wrapText="1"/>
    </xf>
    <xf numFmtId="38" fontId="17" fillId="3" borderId="50" xfId="4" applyFont="1" applyFill="1" applyBorder="1" applyAlignment="1">
      <alignment vertical="center" shrinkToFit="1"/>
    </xf>
    <xf numFmtId="38" fontId="17" fillId="3" borderId="51" xfId="4" applyFont="1" applyFill="1" applyBorder="1" applyAlignment="1">
      <alignment vertical="center" shrinkToFit="1"/>
    </xf>
    <xf numFmtId="38" fontId="17" fillId="3" borderId="79" xfId="4" applyFont="1" applyFill="1" applyBorder="1" applyAlignment="1">
      <alignment vertical="center" shrinkToFit="1"/>
    </xf>
    <xf numFmtId="0" fontId="17" fillId="0" borderId="19" xfId="5" applyFont="1" applyBorder="1" applyAlignment="1">
      <alignment horizontal="justify" vertical="center" wrapText="1"/>
    </xf>
    <xf numFmtId="38" fontId="17" fillId="3" borderId="54" xfId="4" applyFont="1" applyFill="1" applyBorder="1" applyAlignment="1">
      <alignment vertical="center" shrinkToFit="1"/>
    </xf>
    <xf numFmtId="38" fontId="17" fillId="3" borderId="55" xfId="4" applyFont="1" applyFill="1" applyBorder="1" applyAlignment="1">
      <alignment vertical="center" shrinkToFit="1"/>
    </xf>
    <xf numFmtId="38" fontId="17" fillId="3" borderId="56" xfId="4" applyFont="1" applyFill="1" applyBorder="1" applyAlignment="1">
      <alignment vertical="center" shrinkToFit="1"/>
    </xf>
    <xf numFmtId="0" fontId="17" fillId="0" borderId="9" xfId="12" applyFont="1" applyBorder="1">
      <alignment vertical="center"/>
    </xf>
    <xf numFmtId="0" fontId="17" fillId="0" borderId="21" xfId="12" applyFont="1" applyBorder="1" applyAlignment="1">
      <alignment horizontal="right" vertical="center" wrapText="1"/>
    </xf>
    <xf numFmtId="38" fontId="17" fillId="0" borderId="57" xfId="4" applyFont="1" applyFill="1" applyBorder="1" applyAlignment="1">
      <alignment vertical="center" shrinkToFit="1"/>
    </xf>
    <xf numFmtId="38" fontId="17" fillId="0" borderId="59" xfId="4" applyFont="1" applyFill="1" applyBorder="1" applyAlignment="1">
      <alignment vertical="center" shrinkToFit="1"/>
    </xf>
    <xf numFmtId="38" fontId="17" fillId="0" borderId="81" xfId="4" applyFont="1" applyFill="1" applyBorder="1" applyAlignment="1">
      <alignment vertical="center" shrinkToFit="1"/>
    </xf>
    <xf numFmtId="0" fontId="17" fillId="0" borderId="4" xfId="12" applyFont="1" applyBorder="1">
      <alignment vertical="center"/>
    </xf>
    <xf numFmtId="0" fontId="17" fillId="0" borderId="5" xfId="12" applyFont="1" applyBorder="1" applyAlignment="1">
      <alignment horizontal="right" vertical="center" wrapText="1"/>
    </xf>
    <xf numFmtId="0" fontId="17" fillId="0" borderId="5" xfId="12" applyFont="1" applyBorder="1">
      <alignment vertical="center"/>
    </xf>
    <xf numFmtId="38" fontId="17" fillId="3" borderId="34" xfId="4" applyFont="1" applyFill="1" applyBorder="1" applyAlignment="1">
      <alignment vertical="center" shrinkToFit="1"/>
    </xf>
    <xf numFmtId="38" fontId="17" fillId="3" borderId="52" xfId="4" applyFont="1" applyFill="1" applyBorder="1" applyAlignment="1">
      <alignment vertical="center" shrinkToFit="1"/>
    </xf>
    <xf numFmtId="38" fontId="17" fillId="3" borderId="61" xfId="4" applyFont="1" applyFill="1" applyBorder="1" applyAlignment="1">
      <alignment vertical="center" shrinkToFit="1"/>
    </xf>
    <xf numFmtId="38" fontId="17" fillId="3" borderId="38" xfId="4" applyFont="1" applyFill="1" applyBorder="1" applyAlignment="1">
      <alignment vertical="center" shrinkToFit="1"/>
    </xf>
    <xf numFmtId="38" fontId="17" fillId="0" borderId="11" xfId="4" applyFont="1" applyFill="1" applyBorder="1" applyAlignment="1">
      <alignment vertical="center" shrinkToFit="1"/>
    </xf>
    <xf numFmtId="38" fontId="17" fillId="0" borderId="58" xfId="4" applyFont="1" applyFill="1" applyBorder="1" applyAlignment="1">
      <alignment vertical="center" shrinkToFit="1"/>
    </xf>
    <xf numFmtId="0" fontId="17" fillId="0" borderId="0" xfId="5" applyFont="1" applyAlignment="1">
      <alignment vertical="center"/>
    </xf>
    <xf numFmtId="0" fontId="17" fillId="0" borderId="0" xfId="5" applyFont="1" applyAlignment="1">
      <alignment vertical="center" wrapText="1"/>
    </xf>
    <xf numFmtId="0" fontId="17" fillId="0" borderId="0" xfId="5" applyFont="1" applyAlignment="1">
      <alignment vertical="top"/>
    </xf>
    <xf numFmtId="0" fontId="17" fillId="0" borderId="0" xfId="5" applyFont="1" applyAlignment="1">
      <alignment vertical="top" wrapText="1"/>
    </xf>
    <xf numFmtId="0" fontId="62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23" xfId="1" applyFont="1" applyBorder="1" applyAlignment="1">
      <alignment horizontal="center" vertical="center"/>
    </xf>
    <xf numFmtId="38" fontId="7" fillId="3" borderId="23" xfId="1" applyFont="1" applyFill="1" applyBorder="1" applyAlignment="1">
      <alignment vertical="center" shrinkToFit="1"/>
    </xf>
    <xf numFmtId="38" fontId="7" fillId="0" borderId="28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7" fillId="0" borderId="19" xfId="1" applyFont="1" applyBorder="1" applyAlignment="1">
      <alignment horizontal="center" vertical="center"/>
    </xf>
    <xf numFmtId="38" fontId="7" fillId="3" borderId="19" xfId="1" applyFont="1" applyFill="1" applyBorder="1" applyAlignment="1">
      <alignment vertical="center" shrinkToFit="1"/>
    </xf>
    <xf numFmtId="38" fontId="7" fillId="0" borderId="25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21" xfId="1" applyFont="1" applyBorder="1" applyAlignment="1">
      <alignment horizontal="center" vertical="center"/>
    </xf>
    <xf numFmtId="38" fontId="7" fillId="3" borderId="21" xfId="1" applyFont="1" applyFill="1" applyBorder="1" applyAlignment="1">
      <alignment vertical="center" shrinkToFit="1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Fill="1" applyBorder="1" applyAlignment="1">
      <alignment vertical="center" shrinkToFit="1"/>
    </xf>
    <xf numFmtId="38" fontId="7" fillId="0" borderId="23" xfId="1" applyFont="1" applyFill="1" applyBorder="1" applyAlignment="1">
      <alignment vertical="center" shrinkToFit="1"/>
    </xf>
    <xf numFmtId="38" fontId="10" fillId="0" borderId="28" xfId="1" applyFont="1" applyBorder="1" applyAlignment="1">
      <alignment horizontal="left" vertical="center"/>
    </xf>
    <xf numFmtId="38" fontId="10" fillId="0" borderId="29" xfId="1" applyFont="1" applyBorder="1" applyAlignment="1">
      <alignment horizontal="left" vertical="center"/>
    </xf>
    <xf numFmtId="38" fontId="7" fillId="0" borderId="19" xfId="1" applyFont="1" applyFill="1" applyBorder="1" applyAlignment="1">
      <alignment vertical="center" shrinkToFit="1"/>
    </xf>
    <xf numFmtId="38" fontId="10" fillId="0" borderId="25" xfId="1" applyFont="1" applyBorder="1" applyAlignment="1">
      <alignment horizontal="left" vertical="center"/>
    </xf>
    <xf numFmtId="38" fontId="10" fillId="0" borderId="27" xfId="1" applyFont="1" applyBorder="1" applyAlignment="1">
      <alignment horizontal="left" vertical="center"/>
    </xf>
    <xf numFmtId="38" fontId="7" fillId="0" borderId="21" xfId="1" applyFont="1" applyFill="1" applyBorder="1" applyAlignment="1">
      <alignment vertical="center" shrinkToFit="1"/>
    </xf>
    <xf numFmtId="38" fontId="10" fillId="0" borderId="4" xfId="1" applyFont="1" applyBorder="1" applyAlignment="1">
      <alignment horizontal="center" vertical="center"/>
    </xf>
    <xf numFmtId="38" fontId="10" fillId="0" borderId="12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2" xfId="1" applyFont="1" applyFill="1" applyBorder="1" applyAlignment="1">
      <alignment vertical="center" shrinkToFit="1"/>
    </xf>
    <xf numFmtId="38" fontId="7" fillId="0" borderId="115" xfId="1" applyFont="1" applyFill="1" applyBorder="1" applyAlignment="1">
      <alignment vertical="center" shrinkToFit="1"/>
    </xf>
    <xf numFmtId="38" fontId="10" fillId="0" borderId="4" xfId="1" applyFont="1" applyBorder="1" applyAlignment="1">
      <alignment horizontal="left" vertical="center"/>
    </xf>
    <xf numFmtId="38" fontId="10" fillId="0" borderId="5" xfId="1" applyFont="1" applyBorder="1" applyAlignment="1">
      <alignment horizontal="left" vertical="center"/>
    </xf>
    <xf numFmtId="38" fontId="7" fillId="0" borderId="116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38" fontId="7" fillId="0" borderId="23" xfId="1" applyFont="1" applyBorder="1" applyAlignment="1">
      <alignment horizontal="right" vertical="center" shrinkToFit="1"/>
    </xf>
    <xf numFmtId="38" fontId="7" fillId="0" borderId="19" xfId="1" applyFont="1" applyBorder="1" applyAlignment="1">
      <alignment horizontal="right" vertical="center" shrinkToFit="1"/>
    </xf>
    <xf numFmtId="38" fontId="7" fillId="0" borderId="21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right" vertical="center" shrinkToFit="1"/>
    </xf>
    <xf numFmtId="38" fontId="6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center" vertical="center" shrinkToFit="1"/>
    </xf>
    <xf numFmtId="38" fontId="52" fillId="3" borderId="1" xfId="1" applyFont="1" applyFill="1" applyBorder="1">
      <alignment vertical="center"/>
    </xf>
    <xf numFmtId="38" fontId="17" fillId="0" borderId="0" xfId="1" applyFont="1">
      <alignment vertical="center"/>
    </xf>
    <xf numFmtId="0" fontId="20" fillId="0" borderId="0" xfId="0" applyFont="1" applyAlignment="1">
      <alignment vertical="center"/>
    </xf>
    <xf numFmtId="38" fontId="0" fillId="2" borderId="10" xfId="1" applyFont="1" applyFill="1" applyBorder="1" applyAlignment="1">
      <alignment horizontal="right" vertical="center" wrapText="1"/>
    </xf>
    <xf numFmtId="38" fontId="45" fillId="0" borderId="0" xfId="1" applyFont="1" applyAlignment="1">
      <alignment horizontal="right" vertical="center"/>
    </xf>
    <xf numFmtId="38" fontId="45" fillId="0" borderId="0" xfId="1" applyFont="1" applyBorder="1" applyAlignment="1">
      <alignment horizontal="right" vertical="center"/>
    </xf>
    <xf numFmtId="38" fontId="45" fillId="2" borderId="6" xfId="1" applyFont="1" applyFill="1" applyBorder="1" applyAlignment="1">
      <alignment horizontal="left" vertical="center" wrapText="1"/>
    </xf>
    <xf numFmtId="38" fontId="10" fillId="0" borderId="4" xfId="1" applyFont="1" applyFill="1" applyBorder="1" applyAlignment="1">
      <alignment horizontal="right" vertical="center"/>
    </xf>
    <xf numFmtId="0" fontId="17" fillId="0" borderId="0" xfId="5" applyFont="1" applyAlignment="1">
      <alignment horizontal="right"/>
    </xf>
    <xf numFmtId="38" fontId="10" fillId="0" borderId="0" xfId="1" applyFont="1" applyFill="1">
      <alignment vertical="center"/>
    </xf>
    <xf numFmtId="38" fontId="7" fillId="0" borderId="0" xfId="1" applyFont="1" applyFill="1" applyBorder="1" applyAlignment="1">
      <alignment vertical="center"/>
    </xf>
    <xf numFmtId="38" fontId="45" fillId="0" borderId="0" xfId="1" applyFont="1" applyAlignment="1">
      <alignment vertical="center"/>
    </xf>
    <xf numFmtId="38" fontId="0" fillId="2" borderId="10" xfId="1" applyFont="1" applyFill="1" applyBorder="1" applyAlignment="1">
      <alignment horizontal="left" vertical="center" wrapText="1"/>
    </xf>
    <xf numFmtId="38" fontId="0" fillId="2" borderId="11" xfId="1" applyFont="1" applyFill="1" applyBorder="1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 wrapText="1"/>
    </xf>
    <xf numFmtId="38" fontId="48" fillId="2" borderId="12" xfId="1" applyFont="1" applyFill="1" applyBorder="1" applyAlignment="1">
      <alignment vertical="center" wrapText="1"/>
    </xf>
    <xf numFmtId="38" fontId="48" fillId="2" borderId="9" xfId="1" applyFont="1" applyFill="1" applyBorder="1" applyAlignment="1">
      <alignment vertical="center" wrapText="1"/>
    </xf>
    <xf numFmtId="38" fontId="48" fillId="2" borderId="10" xfId="1" applyFont="1" applyFill="1" applyBorder="1" applyAlignment="1">
      <alignment vertical="center" wrapText="1"/>
    </xf>
    <xf numFmtId="38" fontId="48" fillId="2" borderId="11" xfId="1" applyFont="1" applyFill="1" applyBorder="1" applyAlignment="1">
      <alignment vertical="center" wrapText="1"/>
    </xf>
    <xf numFmtId="38" fontId="33" fillId="2" borderId="16" xfId="1" applyFont="1" applyFill="1" applyBorder="1" applyAlignment="1">
      <alignment horizontal="center" vertical="center"/>
    </xf>
    <xf numFmtId="38" fontId="64" fillId="0" borderId="17" xfId="1" applyFont="1" applyBorder="1" applyAlignment="1">
      <alignment horizontal="right" vertical="center"/>
    </xf>
    <xf numFmtId="38" fontId="64" fillId="0" borderId="18" xfId="1" applyFont="1" applyBorder="1" applyAlignment="1">
      <alignment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center" vertical="center" shrinkToFit="1"/>
    </xf>
    <xf numFmtId="38" fontId="30" fillId="0" borderId="18" xfId="1" applyFont="1" applyFill="1" applyBorder="1">
      <alignment vertical="center"/>
    </xf>
    <xf numFmtId="38" fontId="50" fillId="2" borderId="6" xfId="1" applyFont="1" applyFill="1" applyBorder="1" applyAlignment="1">
      <alignment horizontal="right" vertical="center" wrapText="1"/>
    </xf>
    <xf numFmtId="38" fontId="0" fillId="2" borderId="15" xfId="1" applyFont="1" applyFill="1" applyBorder="1" applyAlignment="1">
      <alignment horizontal="center" vertical="center" wrapText="1"/>
    </xf>
    <xf numFmtId="38" fontId="1" fillId="0" borderId="0" xfId="1" applyFont="1" applyBorder="1" applyAlignment="1">
      <alignment vertical="center" shrinkToFit="1"/>
    </xf>
    <xf numFmtId="38" fontId="1" fillId="6" borderId="16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horizontal="center" vertical="center" shrinkToFit="1"/>
    </xf>
    <xf numFmtId="38" fontId="0" fillId="2" borderId="0" xfId="1" applyFont="1" applyFill="1" applyBorder="1" applyAlignment="1">
      <alignment vertical="center" wrapText="1"/>
    </xf>
    <xf numFmtId="38" fontId="50" fillId="2" borderId="8" xfId="1" applyFont="1" applyFill="1" applyBorder="1" applyAlignment="1">
      <alignment horizontal="center" vertical="center" wrapText="1"/>
    </xf>
    <xf numFmtId="38" fontId="0" fillId="2" borderId="10" xfId="1" applyFont="1" applyFill="1" applyBorder="1" applyAlignment="1">
      <alignment vertical="center" wrapText="1"/>
    </xf>
    <xf numFmtId="38" fontId="46" fillId="0" borderId="0" xfId="1" applyFont="1" applyBorder="1" applyAlignment="1">
      <alignment vertical="center"/>
    </xf>
    <xf numFmtId="38" fontId="0" fillId="2" borderId="7" xfId="1" applyFont="1" applyFill="1" applyBorder="1" applyAlignment="1">
      <alignment vertical="center" wrapText="1"/>
    </xf>
    <xf numFmtId="38" fontId="0" fillId="2" borderId="8" xfId="1" applyFont="1" applyFill="1" applyBorder="1" applyAlignment="1">
      <alignment vertical="center" wrapText="1"/>
    </xf>
    <xf numFmtId="38" fontId="0" fillId="2" borderId="3" xfId="1" applyFont="1" applyFill="1" applyBorder="1" applyAlignment="1">
      <alignment vertical="center" wrapText="1"/>
    </xf>
    <xf numFmtId="38" fontId="0" fillId="2" borderId="14" xfId="1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10" xfId="1" applyFont="1" applyFill="1" applyBorder="1" applyAlignment="1">
      <alignment vertical="center"/>
    </xf>
    <xf numFmtId="38" fontId="0" fillId="2" borderId="2" xfId="1" applyFont="1" applyFill="1" applyBorder="1">
      <alignment vertical="center"/>
    </xf>
    <xf numFmtId="38" fontId="0" fillId="2" borderId="15" xfId="1" applyFont="1" applyFill="1" applyBorder="1" applyAlignment="1">
      <alignment vertical="center"/>
    </xf>
    <xf numFmtId="38" fontId="0" fillId="2" borderId="1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117" xfId="1" applyFont="1" applyFill="1" applyBorder="1" applyAlignment="1">
      <alignment vertical="center" wrapText="1"/>
    </xf>
    <xf numFmtId="38" fontId="0" fillId="2" borderId="118" xfId="1" applyFont="1" applyFill="1" applyBorder="1" applyAlignment="1">
      <alignment vertical="center" wrapText="1"/>
    </xf>
    <xf numFmtId="38" fontId="48" fillId="2" borderId="0" xfId="1" applyFont="1" applyFill="1" applyBorder="1" applyAlignment="1">
      <alignment horizontal="center" vertical="center" wrapText="1"/>
    </xf>
    <xf numFmtId="38" fontId="20" fillId="2" borderId="4" xfId="1" applyFont="1" applyFill="1" applyBorder="1" applyAlignment="1">
      <alignment horizontal="left" vertical="center" wrapText="1"/>
    </xf>
    <xf numFmtId="38" fontId="20" fillId="2" borderId="10" xfId="1" applyFont="1" applyFill="1" applyBorder="1" applyAlignment="1">
      <alignment vertical="center" shrinkToFit="1"/>
    </xf>
    <xf numFmtId="38" fontId="20" fillId="2" borderId="11" xfId="1" applyFont="1" applyFill="1" applyBorder="1" applyAlignment="1">
      <alignment vertical="center" shrinkToFit="1"/>
    </xf>
    <xf numFmtId="38" fontId="0" fillId="3" borderId="5" xfId="1" applyFont="1" applyFill="1" applyBorder="1" applyAlignment="1">
      <alignment vertical="center" shrinkToFit="1"/>
    </xf>
    <xf numFmtId="38" fontId="0" fillId="3" borderId="119" xfId="1" applyFont="1" applyFill="1" applyBorder="1" applyAlignment="1">
      <alignment vertical="center" shrinkToFit="1"/>
    </xf>
    <xf numFmtId="0" fontId="39" fillId="0" borderId="0" xfId="0" applyFont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8" fillId="0" borderId="4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horizontal="justify" vertical="center" wrapText="1"/>
    </xf>
    <xf numFmtId="0" fontId="11" fillId="3" borderId="1" xfId="6" applyFont="1" applyFill="1" applyBorder="1" applyAlignment="1">
      <alignment vertical="center"/>
    </xf>
    <xf numFmtId="0" fontId="17" fillId="0" borderId="4" xfId="6" applyFont="1" applyFill="1" applyBorder="1" applyAlignment="1">
      <alignment horizontal="center" vertical="center" wrapText="1"/>
    </xf>
    <xf numFmtId="0" fontId="17" fillId="0" borderId="12" xfId="6" applyFont="1" applyFill="1" applyBorder="1" applyAlignment="1">
      <alignment horizontal="center" vertical="center" wrapText="1"/>
    </xf>
    <xf numFmtId="0" fontId="26" fillId="0" borderId="0" xfId="6" applyFont="1" applyFill="1" applyAlignment="1">
      <alignment horizontal="left" vertical="center"/>
    </xf>
    <xf numFmtId="0" fontId="47" fillId="0" borderId="0" xfId="6" applyFont="1" applyFill="1" applyAlignment="1">
      <alignment horizontal="center" vertical="center"/>
    </xf>
    <xf numFmtId="0" fontId="11" fillId="3" borderId="12" xfId="6" applyFont="1" applyFill="1" applyBorder="1" applyAlignment="1">
      <alignment horizontal="left" vertical="center"/>
    </xf>
    <xf numFmtId="0" fontId="11" fillId="3" borderId="5" xfId="6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 wrapText="1"/>
    </xf>
    <xf numFmtId="0" fontId="18" fillId="3" borderId="12" xfId="6" applyFont="1" applyFill="1" applyBorder="1" applyAlignment="1">
      <alignment horizontal="left" vertical="center" wrapText="1"/>
    </xf>
    <xf numFmtId="0" fontId="18" fillId="3" borderId="5" xfId="6" applyFont="1" applyFill="1" applyBorder="1" applyAlignment="1">
      <alignment horizontal="left" vertical="center" wrapText="1"/>
    </xf>
    <xf numFmtId="0" fontId="21" fillId="0" borderId="0" xfId="8" applyFont="1" applyFill="1" applyAlignment="1">
      <alignment horizontal="center" vertical="center"/>
    </xf>
    <xf numFmtId="38" fontId="37" fillId="0" borderId="0" xfId="1" applyFont="1" applyAlignment="1">
      <alignment horizontal="center" vertical="center"/>
    </xf>
    <xf numFmtId="38" fontId="7" fillId="2" borderId="6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8" xfId="1" applyFont="1" applyFill="1" applyBorder="1" applyAlignment="1">
      <alignment horizontal="right" vertical="center"/>
    </xf>
    <xf numFmtId="38" fontId="7" fillId="2" borderId="9" xfId="1" applyFont="1" applyFill="1" applyBorder="1" applyAlignment="1">
      <alignment horizontal="left" vertical="center"/>
    </xf>
    <xf numFmtId="38" fontId="7" fillId="2" borderId="10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/>
    </xf>
    <xf numFmtId="38" fontId="10" fillId="0" borderId="25" xfId="1" applyFont="1" applyFill="1" applyBorder="1" applyAlignment="1">
      <alignment horizontal="center" vertical="top"/>
    </xf>
    <xf numFmtId="38" fontId="10" fillId="0" borderId="105" xfId="1" applyFont="1" applyFill="1" applyBorder="1" applyAlignment="1">
      <alignment horizontal="center" vertical="top"/>
    </xf>
    <xf numFmtId="38" fontId="10" fillId="0" borderId="27" xfId="1" applyFont="1" applyFill="1" applyBorder="1" applyAlignment="1">
      <alignment horizontal="center" vertical="top"/>
    </xf>
    <xf numFmtId="38" fontId="10" fillId="0" borderId="3" xfId="1" applyFont="1" applyFill="1" applyBorder="1" applyAlignment="1">
      <alignment horizontal="center" vertical="center" wrapText="1"/>
    </xf>
    <xf numFmtId="38" fontId="10" fillId="0" borderId="13" xfId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horizontal="center" vertical="center" wrapText="1"/>
    </xf>
    <xf numFmtId="38" fontId="10" fillId="0" borderId="31" xfId="1" applyFont="1" applyFill="1" applyBorder="1" applyAlignment="1">
      <alignment horizontal="center" vertical="top"/>
    </xf>
    <xf numFmtId="38" fontId="10" fillId="0" borderId="104" xfId="1" applyFont="1" applyFill="1" applyBorder="1" applyAlignment="1">
      <alignment horizontal="center" vertical="top"/>
    </xf>
    <xf numFmtId="38" fontId="10" fillId="0" borderId="32" xfId="1" applyFont="1" applyFill="1" applyBorder="1" applyAlignment="1">
      <alignment horizontal="center" vertical="top"/>
    </xf>
    <xf numFmtId="38" fontId="10" fillId="0" borderId="4" xfId="1" applyFont="1" applyFill="1" applyBorder="1" applyAlignment="1">
      <alignment horizontal="center" vertical="top" wrapText="1"/>
    </xf>
    <xf numFmtId="38" fontId="10" fillId="0" borderId="5" xfId="1" applyFont="1" applyFill="1" applyBorder="1" applyAlignment="1">
      <alignment horizontal="center" vertical="top" wrapText="1"/>
    </xf>
    <xf numFmtId="38" fontId="10" fillId="0" borderId="24" xfId="1" applyFont="1" applyFill="1" applyBorder="1" applyAlignment="1">
      <alignment horizontal="center" vertical="top"/>
    </xf>
    <xf numFmtId="38" fontId="10" fillId="0" borderId="62" xfId="1" applyFont="1" applyFill="1" applyBorder="1" applyAlignment="1">
      <alignment horizontal="center" vertical="top"/>
    </xf>
    <xf numFmtId="38" fontId="10" fillId="0" borderId="30" xfId="1" applyFont="1" applyFill="1" applyBorder="1" applyAlignment="1">
      <alignment horizontal="center" vertical="top"/>
    </xf>
    <xf numFmtId="38" fontId="10" fillId="0" borderId="28" xfId="1" applyFont="1" applyFill="1" applyBorder="1" applyAlignment="1">
      <alignment horizontal="center" vertical="top"/>
    </xf>
    <xf numFmtId="38" fontId="10" fillId="0" borderId="101" xfId="1" applyFont="1" applyFill="1" applyBorder="1" applyAlignment="1">
      <alignment horizontal="center" vertical="top"/>
    </xf>
    <xf numFmtId="38" fontId="10" fillId="0" borderId="29" xfId="1" applyFont="1" applyFill="1" applyBorder="1" applyAlignment="1">
      <alignment horizontal="center" vertical="top"/>
    </xf>
    <xf numFmtId="38" fontId="10" fillId="0" borderId="6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vertical="top"/>
    </xf>
    <xf numFmtId="38" fontId="10" fillId="0" borderId="8" xfId="1" applyFont="1" applyFill="1" applyBorder="1" applyAlignment="1">
      <alignment vertical="top"/>
    </xf>
    <xf numFmtId="38" fontId="10" fillId="8" borderId="88" xfId="1" applyFont="1" applyFill="1" applyBorder="1" applyAlignment="1">
      <alignment horizontal="left" vertical="top" wrapText="1"/>
    </xf>
    <xf numFmtId="38" fontId="10" fillId="8" borderId="112" xfId="1" applyFont="1" applyFill="1" applyBorder="1" applyAlignment="1">
      <alignment horizontal="left" vertical="top" wrapText="1"/>
    </xf>
    <xf numFmtId="38" fontId="10" fillId="8" borderId="89" xfId="1" applyFont="1" applyFill="1" applyBorder="1" applyAlignment="1">
      <alignment horizontal="left" vertical="top" wrapText="1"/>
    </xf>
    <xf numFmtId="38" fontId="10" fillId="0" borderId="110" xfId="1" applyFont="1" applyFill="1" applyBorder="1" applyAlignment="1">
      <alignment horizontal="center" vertical="top" wrapText="1"/>
    </xf>
    <xf numFmtId="38" fontId="10" fillId="0" borderId="111" xfId="1" applyFont="1" applyFill="1" applyBorder="1" applyAlignment="1">
      <alignment horizontal="center" vertical="top" wrapText="1"/>
    </xf>
    <xf numFmtId="38" fontId="10" fillId="0" borderId="3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center" vertical="top"/>
    </xf>
    <xf numFmtId="38" fontId="10" fillId="2" borderId="12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38" fontId="10" fillId="0" borderId="23" xfId="1" applyFont="1" applyFill="1" applyBorder="1" applyAlignment="1">
      <alignment vertical="top"/>
    </xf>
    <xf numFmtId="38" fontId="10" fillId="0" borderId="21" xfId="1" applyFont="1" applyFill="1" applyBorder="1" applyAlignment="1">
      <alignment vertical="top" wrapText="1"/>
    </xf>
    <xf numFmtId="38" fontId="10" fillId="0" borderId="1" xfId="1" applyFont="1" applyFill="1" applyBorder="1" applyAlignment="1">
      <alignment horizontal="center" vertical="top" wrapText="1"/>
    </xf>
    <xf numFmtId="38" fontId="10" fillId="8" borderId="107" xfId="1" applyFont="1" applyFill="1" applyBorder="1" applyAlignment="1">
      <alignment horizontal="left" vertical="top" wrapText="1"/>
    </xf>
    <xf numFmtId="38" fontId="10" fillId="8" borderId="108" xfId="1" applyFont="1" applyFill="1" applyBorder="1" applyAlignment="1">
      <alignment horizontal="left" vertical="top"/>
    </xf>
    <xf numFmtId="38" fontId="10" fillId="8" borderId="109" xfId="1" applyFont="1" applyFill="1" applyBorder="1" applyAlignment="1">
      <alignment horizontal="left" vertical="top"/>
    </xf>
    <xf numFmtId="38" fontId="10" fillId="0" borderId="9" xfId="1" applyFont="1" applyFill="1" applyBorder="1" applyAlignment="1">
      <alignment horizontal="center" vertical="top" wrapText="1"/>
    </xf>
    <xf numFmtId="38" fontId="10" fillId="0" borderId="11" xfId="1" applyFont="1" applyFill="1" applyBorder="1" applyAlignment="1">
      <alignment horizontal="center" vertical="top" wrapText="1"/>
    </xf>
    <xf numFmtId="38" fontId="10" fillId="0" borderId="24" xfId="1" applyFont="1" applyFill="1" applyBorder="1" applyAlignment="1">
      <alignment vertical="top"/>
    </xf>
    <xf numFmtId="38" fontId="10" fillId="0" borderId="30" xfId="1" applyFont="1" applyFill="1" applyBorder="1" applyAlignment="1">
      <alignment vertical="top"/>
    </xf>
    <xf numFmtId="38" fontId="10" fillId="0" borderId="25" xfId="1" applyFont="1" applyFill="1" applyBorder="1" applyAlignment="1">
      <alignment vertical="top" wrapText="1"/>
    </xf>
    <xf numFmtId="38" fontId="10" fillId="0" borderId="27" xfId="1" applyFont="1" applyFill="1" applyBorder="1" applyAlignment="1">
      <alignment vertical="top" wrapText="1"/>
    </xf>
    <xf numFmtId="38" fontId="21" fillId="0" borderId="0" xfId="1" applyFont="1" applyFill="1" applyAlignment="1">
      <alignment horizontal="center" vertical="center"/>
    </xf>
    <xf numFmtId="38" fontId="10" fillId="2" borderId="3" xfId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6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4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1" fillId="5" borderId="0" xfId="10" applyFont="1" applyFill="1" applyAlignment="1">
      <alignment horizontal="center" vertical="center"/>
    </xf>
    <xf numFmtId="0" fontId="17" fillId="2" borderId="4" xfId="8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center" vertical="center" wrapText="1"/>
    </xf>
    <xf numFmtId="38" fontId="6" fillId="2" borderId="4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33" fillId="0" borderId="0" xfId="1" applyFont="1" applyAlignment="1">
      <alignment horizontal="center" vertical="center"/>
    </xf>
    <xf numFmtId="0" fontId="17" fillId="0" borderId="4" xfId="5" applyFont="1" applyBorder="1" applyAlignment="1">
      <alignment horizontal="center" vertical="center"/>
    </xf>
    <xf numFmtId="0" fontId="17" fillId="0" borderId="12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38" fontId="17" fillId="2" borderId="36" xfId="4" applyFont="1" applyFill="1" applyBorder="1" applyAlignment="1">
      <alignment horizontal="center" vertical="center"/>
    </xf>
    <xf numFmtId="38" fontId="17" fillId="2" borderId="39" xfId="4" applyFont="1" applyFill="1" applyBorder="1" applyAlignment="1">
      <alignment horizontal="center" vertical="center"/>
    </xf>
    <xf numFmtId="0" fontId="17" fillId="2" borderId="6" xfId="6" applyFont="1" applyFill="1" applyBorder="1" applyAlignment="1">
      <alignment horizontal="center" vertical="center" wrapText="1"/>
    </xf>
    <xf numFmtId="0" fontId="17" fillId="2" borderId="102" xfId="6" applyFont="1" applyFill="1" applyBorder="1" applyAlignment="1">
      <alignment horizontal="center" vertical="center" wrapText="1"/>
    </xf>
    <xf numFmtId="0" fontId="17" fillId="2" borderId="35" xfId="6" applyFont="1" applyFill="1" applyBorder="1" applyAlignment="1">
      <alignment horizontal="center" vertical="center" wrapText="1"/>
    </xf>
    <xf numFmtId="0" fontId="17" fillId="2" borderId="38" xfId="6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0" fontId="17" fillId="2" borderId="6" xfId="5" applyFont="1" applyFill="1" applyBorder="1" applyAlignment="1">
      <alignment horizontal="center" vertical="center"/>
    </xf>
    <xf numFmtId="0" fontId="17" fillId="2" borderId="7" xfId="5" applyFont="1" applyFill="1" applyBorder="1" applyAlignment="1">
      <alignment horizontal="center" vertical="center"/>
    </xf>
    <xf numFmtId="0" fontId="17" fillId="2" borderId="8" xfId="5" applyFont="1" applyFill="1" applyBorder="1" applyAlignment="1">
      <alignment horizontal="center" vertical="center"/>
    </xf>
    <xf numFmtId="0" fontId="17" fillId="2" borderId="14" xfId="5" applyFont="1" applyFill="1" applyBorder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15" xfId="5" applyFont="1" applyFill="1" applyBorder="1" applyAlignment="1">
      <alignment horizontal="center" vertical="center"/>
    </xf>
    <xf numFmtId="0" fontId="17" fillId="2" borderId="9" xfId="5" applyFont="1" applyFill="1" applyBorder="1" applyAlignment="1">
      <alignment horizontal="center" vertical="center"/>
    </xf>
    <xf numFmtId="0" fontId="17" fillId="2" borderId="10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center" vertical="center"/>
    </xf>
    <xf numFmtId="0" fontId="17" fillId="2" borderId="5" xfId="5" applyFont="1" applyFill="1" applyBorder="1" applyAlignment="1">
      <alignment horizontal="center" vertical="center"/>
    </xf>
    <xf numFmtId="0" fontId="17" fillId="2" borderId="24" xfId="6" applyFont="1" applyFill="1" applyBorder="1" applyAlignment="1">
      <alignment horizontal="center" vertical="center" wrapText="1"/>
    </xf>
    <xf numFmtId="0" fontId="17" fillId="2" borderId="42" xfId="6" applyFont="1" applyFill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10" fillId="0" borderId="24" xfId="1" applyFont="1" applyBorder="1" applyAlignment="1">
      <alignment horizontal="left" vertical="center" shrinkToFit="1"/>
    </xf>
    <xf numFmtId="38" fontId="10" fillId="0" borderId="30" xfId="1" applyFont="1" applyBorder="1" applyAlignment="1">
      <alignment horizontal="left" vertical="center" shrinkToFit="1"/>
    </xf>
    <xf numFmtId="38" fontId="7" fillId="0" borderId="12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wrapText="1"/>
    </xf>
    <xf numFmtId="38" fontId="7" fillId="0" borderId="13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38" fontId="10" fillId="0" borderId="1" xfId="1" applyFont="1" applyBorder="1" applyAlignment="1">
      <alignment horizontal="left" vertical="center"/>
    </xf>
    <xf numFmtId="38" fontId="10" fillId="0" borderId="4" xfId="1" applyFont="1" applyBorder="1" applyAlignment="1">
      <alignment horizontal="left" vertical="center" shrinkToFit="1"/>
    </xf>
    <xf numFmtId="38" fontId="10" fillId="0" borderId="5" xfId="1" applyFont="1" applyBorder="1" applyAlignment="1">
      <alignment horizontal="left" vertical="center" shrinkToFit="1"/>
    </xf>
    <xf numFmtId="38" fontId="10" fillId="2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10" fillId="3" borderId="48" xfId="4" applyFont="1" applyFill="1" applyBorder="1" applyAlignment="1" applyProtection="1">
      <alignment horizontal="center" vertical="center"/>
      <protection locked="0"/>
    </xf>
    <xf numFmtId="38" fontId="10" fillId="3" borderId="72" xfId="4" applyFont="1" applyFill="1" applyBorder="1" applyAlignment="1" applyProtection="1">
      <alignment horizontal="center" vertical="center"/>
      <protection locked="0"/>
    </xf>
    <xf numFmtId="38" fontId="17" fillId="3" borderId="75" xfId="4" applyFont="1" applyFill="1" applyBorder="1" applyAlignment="1" applyProtection="1">
      <alignment vertical="center" wrapText="1"/>
      <protection locked="0"/>
    </xf>
    <xf numFmtId="38" fontId="10" fillId="3" borderId="49" xfId="4" applyFont="1" applyFill="1" applyBorder="1" applyAlignment="1" applyProtection="1">
      <alignment horizontal="center" vertical="center" wrapText="1"/>
      <protection locked="0"/>
    </xf>
    <xf numFmtId="38" fontId="17" fillId="3" borderId="73" xfId="4" applyFont="1" applyFill="1" applyBorder="1" applyAlignment="1" applyProtection="1">
      <alignment vertical="center"/>
      <protection locked="0"/>
    </xf>
    <xf numFmtId="38" fontId="17" fillId="3" borderId="71" xfId="4" applyFont="1" applyFill="1" applyBorder="1" applyAlignment="1" applyProtection="1">
      <alignment vertical="center"/>
      <protection locked="0"/>
    </xf>
    <xf numFmtId="38" fontId="17" fillId="3" borderId="73" xfId="4" applyFont="1" applyFill="1" applyBorder="1" applyAlignment="1" applyProtection="1">
      <alignment vertical="center" wrapText="1"/>
      <protection locked="0"/>
    </xf>
    <xf numFmtId="38" fontId="17" fillId="3" borderId="71" xfId="4" applyFont="1" applyFill="1" applyBorder="1" applyAlignment="1" applyProtection="1">
      <alignment vertical="center" wrapText="1"/>
      <protection locked="0"/>
    </xf>
    <xf numFmtId="38" fontId="10" fillId="3" borderId="48" xfId="4" applyFont="1" applyFill="1" applyBorder="1" applyAlignment="1" applyProtection="1">
      <alignment horizontal="center" vertical="center" wrapText="1"/>
      <protection locked="0"/>
    </xf>
    <xf numFmtId="38" fontId="10" fillId="3" borderId="72" xfId="4" applyFont="1" applyFill="1" applyBorder="1" applyAlignment="1" applyProtection="1">
      <alignment horizontal="center" vertical="center" wrapText="1"/>
      <protection locked="0"/>
    </xf>
    <xf numFmtId="38" fontId="17" fillId="3" borderId="70" xfId="4" applyFont="1" applyFill="1" applyBorder="1" applyAlignment="1" applyProtection="1">
      <alignment vertical="center"/>
      <protection locked="0"/>
    </xf>
    <xf numFmtId="38" fontId="10" fillId="3" borderId="36" xfId="4" applyFont="1" applyFill="1" applyBorder="1" applyAlignment="1" applyProtection="1">
      <alignment horizontal="center" vertical="center"/>
      <protection locked="0"/>
    </xf>
    <xf numFmtId="38" fontId="34" fillId="0" borderId="0" xfId="4" applyFont="1" applyFill="1" applyAlignment="1">
      <alignment horizontal="center" vertical="center"/>
    </xf>
    <xf numFmtId="38" fontId="17" fillId="0" borderId="10" xfId="4" applyFont="1" applyBorder="1" applyAlignment="1">
      <alignment horizontal="right" vertical="center"/>
    </xf>
    <xf numFmtId="38" fontId="17" fillId="2" borderId="6" xfId="4" applyFont="1" applyFill="1" applyBorder="1" applyAlignment="1">
      <alignment horizontal="center" vertical="center"/>
    </xf>
    <xf numFmtId="38" fontId="17" fillId="2" borderId="7" xfId="4" applyFont="1" applyFill="1" applyBorder="1"/>
    <xf numFmtId="38" fontId="17" fillId="2" borderId="14" xfId="4" applyFont="1" applyFill="1" applyBorder="1" applyAlignment="1">
      <alignment horizontal="center" vertical="center"/>
    </xf>
    <xf numFmtId="38" fontId="17" fillId="2" borderId="0" xfId="4" applyFont="1" applyFill="1" applyBorder="1"/>
    <xf numFmtId="38" fontId="17" fillId="2" borderId="9" xfId="4" applyFont="1" applyFill="1" applyBorder="1"/>
    <xf numFmtId="38" fontId="17" fillId="2" borderId="10" xfId="4" applyFont="1" applyFill="1" applyBorder="1"/>
    <xf numFmtId="38" fontId="17" fillId="2" borderId="36" xfId="4" applyFont="1" applyFill="1" applyBorder="1" applyAlignment="1">
      <alignment horizontal="center" vertical="center" wrapText="1"/>
    </xf>
    <xf numFmtId="38" fontId="17" fillId="2" borderId="76" xfId="4" applyFont="1" applyFill="1" applyBorder="1" applyAlignment="1">
      <alignment horizontal="center" vertical="center" wrapText="1"/>
    </xf>
    <xf numFmtId="38" fontId="17" fillId="2" borderId="39" xfId="4" applyFont="1" applyFill="1" applyBorder="1"/>
    <xf numFmtId="38" fontId="17" fillId="2" borderId="24" xfId="4" applyFont="1" applyFill="1" applyBorder="1" applyAlignment="1">
      <alignment horizontal="center" vertical="center" wrapText="1"/>
    </xf>
    <xf numFmtId="38" fontId="17" fillId="2" borderId="7" xfId="4" applyFont="1" applyFill="1" applyBorder="1" applyAlignment="1">
      <alignment horizontal="center" vertical="center" wrapText="1"/>
    </xf>
    <xf numFmtId="38" fontId="17" fillId="2" borderId="3" xfId="4" applyFont="1" applyFill="1" applyBorder="1" applyAlignment="1">
      <alignment horizontal="center" vertical="center" wrapText="1"/>
    </xf>
    <xf numFmtId="38" fontId="17" fillId="2" borderId="13" xfId="4" applyFont="1" applyFill="1" applyBorder="1" applyAlignment="1">
      <alignment horizontal="center" vertical="center" wrapText="1"/>
    </xf>
    <xf numFmtId="38" fontId="17" fillId="2" borderId="2" xfId="4" applyFont="1" applyFill="1" applyBorder="1" applyAlignment="1">
      <alignment horizontal="center" vertical="center"/>
    </xf>
    <xf numFmtId="38" fontId="17" fillId="2" borderId="31" xfId="4" applyFont="1" applyFill="1" applyBorder="1" applyAlignment="1">
      <alignment horizontal="center" vertical="center"/>
    </xf>
    <xf numFmtId="38" fontId="17" fillId="2" borderId="9" xfId="4" applyFont="1" applyFill="1" applyBorder="1" applyAlignment="1">
      <alignment horizontal="center" vertical="center"/>
    </xf>
    <xf numFmtId="38" fontId="17" fillId="3" borderId="84" xfId="4" applyFont="1" applyFill="1" applyBorder="1" applyAlignment="1" applyProtection="1">
      <alignment vertical="center"/>
      <protection locked="0"/>
    </xf>
    <xf numFmtId="38" fontId="10" fillId="3" borderId="76" xfId="4" applyFont="1" applyFill="1" applyBorder="1" applyAlignment="1" applyProtection="1">
      <alignment horizontal="center" vertical="center"/>
      <protection locked="0"/>
    </xf>
    <xf numFmtId="38" fontId="17" fillId="0" borderId="6" xfId="4" applyFont="1" applyFill="1" applyBorder="1" applyAlignment="1">
      <alignment horizontal="center" vertical="center"/>
    </xf>
    <xf numFmtId="38" fontId="17" fillId="0" borderId="7" xfId="4" applyFont="1" applyFill="1" applyBorder="1" applyAlignment="1">
      <alignment horizontal="center" vertical="center"/>
    </xf>
    <xf numFmtId="38" fontId="17" fillId="0" borderId="8" xfId="4" applyFont="1" applyFill="1" applyBorder="1" applyAlignment="1">
      <alignment horizontal="center" vertical="center"/>
    </xf>
    <xf numFmtId="38" fontId="17" fillId="0" borderId="9" xfId="4" applyFont="1" applyFill="1" applyBorder="1" applyAlignment="1">
      <alignment horizontal="center" vertical="center"/>
    </xf>
    <xf numFmtId="38" fontId="17" fillId="0" borderId="10" xfId="4" applyFont="1" applyFill="1" applyBorder="1" applyAlignment="1">
      <alignment horizontal="center" vertical="center"/>
    </xf>
    <xf numFmtId="38" fontId="17" fillId="0" borderId="11" xfId="4" applyFont="1" applyFill="1" applyBorder="1" applyAlignment="1">
      <alignment horizontal="center" vertical="center"/>
    </xf>
    <xf numFmtId="38" fontId="17" fillId="0" borderId="6" xfId="4" applyFont="1" applyFill="1" applyBorder="1" applyAlignment="1">
      <alignment horizontal="center" vertical="center" textRotation="255"/>
    </xf>
    <xf numFmtId="38" fontId="17" fillId="0" borderId="14" xfId="4" applyFont="1" applyFill="1" applyBorder="1" applyAlignment="1">
      <alignment horizontal="center" vertical="center" textRotation="255"/>
    </xf>
    <xf numFmtId="38" fontId="17" fillId="0" borderId="9" xfId="4" applyFont="1" applyFill="1" applyBorder="1" applyAlignment="1">
      <alignment horizontal="center" vertical="center" textRotation="255"/>
    </xf>
    <xf numFmtId="38" fontId="17" fillId="0" borderId="73" xfId="4" applyFont="1" applyFill="1" applyBorder="1" applyAlignment="1">
      <alignment horizontal="center" vertical="center"/>
    </xf>
    <xf numFmtId="38" fontId="17" fillId="0" borderId="32" xfId="4" applyFont="1" applyFill="1" applyBorder="1" applyAlignment="1">
      <alignment horizontal="center" vertical="center"/>
    </xf>
    <xf numFmtId="38" fontId="17" fillId="0" borderId="85" xfId="4" applyFont="1" applyFill="1" applyBorder="1" applyAlignment="1">
      <alignment horizontal="center" vertical="center"/>
    </xf>
    <xf numFmtId="38" fontId="17" fillId="0" borderId="73" xfId="4" applyFont="1" applyFill="1" applyBorder="1" applyAlignment="1">
      <alignment horizontal="center" vertical="center" wrapText="1"/>
    </xf>
    <xf numFmtId="38" fontId="17" fillId="0" borderId="32" xfId="4" applyFont="1" applyFill="1" applyBorder="1" applyAlignment="1">
      <alignment horizontal="center" vertical="center" wrapText="1"/>
    </xf>
    <xf numFmtId="38" fontId="17" fillId="0" borderId="85" xfId="4" applyFont="1" applyFill="1" applyBorder="1" applyAlignment="1">
      <alignment horizontal="center" vertical="center" wrapText="1"/>
    </xf>
    <xf numFmtId="38" fontId="17" fillId="0" borderId="11" xfId="4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60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shrinkToFit="1"/>
    </xf>
    <xf numFmtId="0" fontId="17" fillId="0" borderId="10" xfId="3" applyFont="1" applyFill="1" applyBorder="1" applyAlignment="1">
      <alignment horizontal="center" vertical="center" shrinkToFit="1"/>
    </xf>
    <xf numFmtId="0" fontId="17" fillId="0" borderId="11" xfId="3" applyFont="1" applyFill="1" applyBorder="1" applyAlignment="1">
      <alignment horizontal="center" vertical="center" shrinkToFit="1"/>
    </xf>
    <xf numFmtId="0" fontId="34" fillId="0" borderId="0" xfId="3" applyFont="1" applyFill="1" applyAlignment="1">
      <alignment horizontal="center" vertical="center"/>
    </xf>
    <xf numFmtId="0" fontId="17" fillId="0" borderId="10" xfId="3" applyFont="1" applyBorder="1" applyAlignment="1">
      <alignment horizontal="right" vertical="center"/>
    </xf>
    <xf numFmtId="0" fontId="17" fillId="2" borderId="24" xfId="3" applyFont="1" applyFill="1" applyBorder="1" applyAlignment="1">
      <alignment horizontal="center" vertical="center" wrapText="1"/>
    </xf>
    <xf numFmtId="0" fontId="17" fillId="2" borderId="6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102" xfId="3" applyFont="1" applyFill="1" applyBorder="1" applyAlignment="1">
      <alignment horizontal="center" vertical="center" wrapText="1"/>
    </xf>
    <xf numFmtId="0" fontId="17" fillId="2" borderId="71" xfId="3" applyFont="1" applyFill="1" applyBorder="1" applyAlignment="1">
      <alignment horizontal="center" vertical="center" wrapText="1"/>
    </xf>
    <xf numFmtId="0" fontId="17" fillId="2" borderId="103" xfId="3" applyFont="1" applyFill="1" applyBorder="1" applyAlignment="1">
      <alignment horizontal="center" vertical="center" wrapText="1"/>
    </xf>
    <xf numFmtId="0" fontId="17" fillId="2" borderId="80" xfId="3" applyFont="1" applyFill="1" applyBorder="1" applyAlignment="1">
      <alignment horizontal="center" vertical="center" wrapText="1"/>
    </xf>
    <xf numFmtId="0" fontId="17" fillId="2" borderId="35" xfId="3" applyFont="1" applyFill="1" applyBorder="1" applyAlignment="1">
      <alignment horizontal="center" vertical="center"/>
    </xf>
    <xf numFmtId="0" fontId="17" fillId="2" borderId="79" xfId="3" applyFont="1" applyFill="1" applyBorder="1" applyAlignment="1">
      <alignment horizontal="center" vertical="center"/>
    </xf>
    <xf numFmtId="0" fontId="17" fillId="2" borderId="38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17" fillId="2" borderId="51" xfId="3" applyFont="1" applyFill="1" applyBorder="1" applyAlignment="1">
      <alignment horizontal="center" vertical="center"/>
    </xf>
    <xf numFmtId="0" fontId="17" fillId="2" borderId="61" xfId="3" applyFont="1" applyFill="1" applyBorder="1" applyAlignment="1">
      <alignment horizontal="center" vertical="center"/>
    </xf>
    <xf numFmtId="0" fontId="17" fillId="2" borderId="35" xfId="3" applyFont="1" applyFill="1" applyBorder="1" applyAlignment="1">
      <alignment horizontal="center" vertical="center" wrapText="1"/>
    </xf>
    <xf numFmtId="0" fontId="17" fillId="2" borderId="79" xfId="3" applyFont="1" applyFill="1" applyBorder="1" applyAlignment="1">
      <alignment horizontal="center" vertical="center" wrapText="1"/>
    </xf>
    <xf numFmtId="0" fontId="17" fillId="2" borderId="38" xfId="3" applyFont="1" applyFill="1" applyBorder="1" applyAlignment="1">
      <alignment horizontal="center" vertical="center" wrapText="1"/>
    </xf>
    <xf numFmtId="0" fontId="17" fillId="2" borderId="36" xfId="3" applyFont="1" applyFill="1" applyBorder="1" applyAlignment="1">
      <alignment horizontal="center" vertical="center" wrapText="1"/>
    </xf>
    <xf numFmtId="0" fontId="17" fillId="2" borderId="76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17" fillId="2" borderId="28" xfId="3" applyFont="1" applyFill="1" applyBorder="1" applyAlignment="1">
      <alignment horizontal="center" vertical="center" wrapText="1"/>
    </xf>
    <xf numFmtId="0" fontId="17" fillId="2" borderId="101" xfId="3" applyFont="1" applyFill="1" applyBorder="1" applyAlignment="1">
      <alignment horizontal="center" vertical="center" wrapText="1"/>
    </xf>
    <xf numFmtId="0" fontId="17" fillId="2" borderId="29" xfId="3" applyFont="1" applyFill="1" applyBorder="1" applyAlignment="1">
      <alignment horizontal="center" vertical="center" wrapText="1"/>
    </xf>
    <xf numFmtId="0" fontId="17" fillId="2" borderId="56" xfId="3" applyFont="1" applyFill="1" applyBorder="1" applyAlignment="1">
      <alignment horizontal="center" vertical="center" textRotation="255" shrinkToFit="1"/>
    </xf>
    <xf numFmtId="0" fontId="17" fillId="2" borderId="38" xfId="3" applyFont="1" applyFill="1" applyBorder="1" applyAlignment="1">
      <alignment horizontal="center" vertical="center" textRotation="255" shrinkToFit="1"/>
    </xf>
    <xf numFmtId="0" fontId="17" fillId="2" borderId="56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0" fillId="3" borderId="40" xfId="3" applyFont="1" applyFill="1" applyBorder="1" applyAlignment="1">
      <alignment horizontal="center" vertical="center" wrapText="1"/>
    </xf>
    <xf numFmtId="0" fontId="10" fillId="3" borderId="50" xfId="3" applyFont="1" applyFill="1" applyBorder="1" applyAlignment="1">
      <alignment horizontal="center" vertical="center" wrapText="1"/>
    </xf>
    <xf numFmtId="0" fontId="10" fillId="3" borderId="60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0" fillId="3" borderId="14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0" fillId="3" borderId="9" xfId="0" applyFont="1" applyFill="1" applyBorder="1" applyAlignment="1">
      <alignment horizontal="left" vertical="top"/>
    </xf>
    <xf numFmtId="0" fontId="0" fillId="3" borderId="10" xfId="0" applyFont="1" applyFill="1" applyBorder="1" applyAlignment="1">
      <alignment horizontal="left" vertical="top"/>
    </xf>
    <xf numFmtId="0" fontId="0" fillId="3" borderId="11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38" fontId="20" fillId="2" borderId="13" xfId="1" applyFont="1" applyFill="1" applyBorder="1" applyAlignment="1">
      <alignment horizontal="center" vertical="center"/>
    </xf>
    <xf numFmtId="38" fontId="20" fillId="2" borderId="2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8" fontId="20" fillId="2" borderId="6" xfId="1" applyFont="1" applyFill="1" applyBorder="1" applyAlignment="1">
      <alignment horizontal="center" vertical="center" shrinkToFit="1"/>
    </xf>
    <xf numFmtId="38" fontId="20" fillId="2" borderId="8" xfId="1" applyFont="1" applyFill="1" applyBorder="1" applyAlignment="1">
      <alignment horizontal="center" vertical="center" shrinkToFit="1"/>
    </xf>
    <xf numFmtId="38" fontId="20" fillId="2" borderId="9" xfId="1" applyFont="1" applyFill="1" applyBorder="1" applyAlignment="1">
      <alignment horizontal="center" vertical="center" shrinkToFit="1"/>
    </xf>
    <xf numFmtId="38" fontId="20" fillId="2" borderId="11" xfId="1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1" xfId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30" fillId="0" borderId="17" xfId="1" applyFont="1" applyFill="1" applyBorder="1" applyAlignment="1">
      <alignment horizontal="center" vertical="center"/>
    </xf>
    <xf numFmtId="38" fontId="30" fillId="0" borderId="113" xfId="1" applyFont="1" applyFill="1" applyBorder="1" applyAlignment="1">
      <alignment horizontal="center" vertical="center"/>
    </xf>
    <xf numFmtId="38" fontId="30" fillId="0" borderId="90" xfId="1" applyFont="1" applyFill="1" applyBorder="1" applyAlignment="1">
      <alignment horizontal="center" vertical="center"/>
    </xf>
    <xf numFmtId="38" fontId="64" fillId="0" borderId="17" xfId="1" applyFont="1" applyBorder="1" applyAlignment="1">
      <alignment horizontal="right" vertical="center"/>
    </xf>
    <xf numFmtId="38" fontId="64" fillId="0" borderId="113" xfId="1" applyFont="1" applyBorder="1" applyAlignment="1">
      <alignment horizontal="right" vertical="center"/>
    </xf>
    <xf numFmtId="38" fontId="7" fillId="2" borderId="3" xfId="1" applyFont="1" applyFill="1" applyBorder="1" applyAlignment="1">
      <alignment horizontal="center" vertical="center" wrapText="1"/>
    </xf>
    <xf numFmtId="38" fontId="7" fillId="2" borderId="13" xfId="1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38" fontId="7" fillId="0" borderId="114" xfId="1" applyFont="1" applyFill="1" applyBorder="1" applyAlignment="1">
      <alignment horizontal="center" vertical="center" shrinkToFit="1"/>
    </xf>
    <xf numFmtId="38" fontId="7" fillId="0" borderId="12" xfId="1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88" xfId="1" applyFont="1" applyBorder="1" applyAlignment="1">
      <alignment horizontal="right" vertical="center" shrinkToFit="1"/>
    </xf>
    <xf numFmtId="38" fontId="7" fillId="0" borderId="89" xfId="1" applyFont="1" applyBorder="1" applyAlignment="1">
      <alignment horizontal="right" vertical="center" shrinkToFit="1"/>
    </xf>
    <xf numFmtId="38" fontId="64" fillId="2" borderId="17" xfId="1" applyFont="1" applyFill="1" applyBorder="1" applyAlignment="1">
      <alignment horizontal="center" vertical="center" wrapText="1"/>
    </xf>
    <xf numFmtId="38" fontId="64" fillId="2" borderId="113" xfId="1" applyFont="1" applyFill="1" applyBorder="1" applyAlignment="1">
      <alignment horizontal="center" vertical="center" wrapText="1"/>
    </xf>
    <xf numFmtId="38" fontId="64" fillId="2" borderId="18" xfId="1" applyFont="1" applyFill="1" applyBorder="1" applyAlignment="1">
      <alignment horizontal="center" vertical="center" wrapText="1"/>
    </xf>
    <xf numFmtId="38" fontId="64" fillId="0" borderId="113" xfId="1" applyFont="1" applyBorder="1" applyAlignment="1">
      <alignment horizontal="center" vertical="center" shrinkToFit="1"/>
    </xf>
    <xf numFmtId="38" fontId="64" fillId="0" borderId="18" xfId="1" applyFont="1" applyBorder="1" applyAlignment="1">
      <alignment horizontal="center" vertical="center" shrinkToFit="1"/>
    </xf>
    <xf numFmtId="38" fontId="20" fillId="0" borderId="4" xfId="1" applyFont="1" applyBorder="1" applyAlignment="1">
      <alignment vertical="center"/>
    </xf>
    <xf numFmtId="38" fontId="20" fillId="0" borderId="91" xfId="1" applyFont="1" applyBorder="1" applyAlignment="1">
      <alignment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0" fillId="0" borderId="6" xfId="1" applyFont="1" applyBorder="1" applyAlignment="1">
      <alignment horizontal="left" vertical="center"/>
    </xf>
    <xf numFmtId="38" fontId="0" fillId="0" borderId="8" xfId="1" applyFont="1" applyBorder="1" applyAlignment="1">
      <alignment horizontal="left" vertical="center"/>
    </xf>
    <xf numFmtId="38" fontId="20" fillId="2" borderId="4" xfId="1" applyFont="1" applyFill="1" applyBorder="1" applyAlignment="1">
      <alignment horizontal="center" vertical="center"/>
    </xf>
    <xf numFmtId="38" fontId="20" fillId="2" borderId="12" xfId="1" applyFont="1" applyFill="1" applyBorder="1" applyAlignment="1">
      <alignment horizontal="center" vertical="center"/>
    </xf>
    <xf numFmtId="38" fontId="20" fillId="2" borderId="7" xfId="1" applyFont="1" applyFill="1" applyBorder="1" applyAlignment="1">
      <alignment horizontal="center" vertical="center"/>
    </xf>
    <xf numFmtId="38" fontId="20" fillId="2" borderId="8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8" fontId="20" fillId="0" borderId="12" xfId="1" applyFont="1" applyBorder="1" applyAlignment="1">
      <alignment vertical="center"/>
    </xf>
    <xf numFmtId="38" fontId="63" fillId="0" borderId="86" xfId="1" applyFont="1" applyBorder="1" applyAlignment="1">
      <alignment horizontal="center" vertical="center"/>
    </xf>
    <xf numFmtId="38" fontId="63" fillId="0" borderId="67" xfId="1" applyFont="1" applyBorder="1" applyAlignment="1">
      <alignment horizontal="center" vertical="center"/>
    </xf>
    <xf numFmtId="38" fontId="63" fillId="0" borderId="87" xfId="1" applyFont="1" applyBorder="1" applyAlignment="1">
      <alignment horizontal="center" vertical="center"/>
    </xf>
    <xf numFmtId="38" fontId="63" fillId="0" borderId="69" xfId="1" applyFont="1" applyBorder="1" applyAlignment="1">
      <alignment horizontal="center" vertical="center"/>
    </xf>
    <xf numFmtId="38" fontId="63" fillId="6" borderId="66" xfId="1" applyFont="1" applyFill="1" applyBorder="1" applyAlignment="1">
      <alignment horizontal="right" vertical="center"/>
    </xf>
    <xf numFmtId="38" fontId="63" fillId="6" borderId="68" xfId="1" applyFont="1" applyFill="1" applyBorder="1" applyAlignment="1">
      <alignment horizontal="right" vertical="center"/>
    </xf>
    <xf numFmtId="38" fontId="63" fillId="6" borderId="67" xfId="1" applyFont="1" applyFill="1" applyBorder="1" applyAlignment="1">
      <alignment horizontal="left" vertical="center"/>
    </xf>
    <xf numFmtId="38" fontId="63" fillId="6" borderId="69" xfId="1" applyFont="1" applyFill="1" applyBorder="1" applyAlignment="1">
      <alignment horizontal="left" vertical="center"/>
    </xf>
    <xf numFmtId="38" fontId="45" fillId="2" borderId="6" xfId="1" applyFont="1" applyFill="1" applyBorder="1" applyAlignment="1">
      <alignment horizontal="right" vertical="center" wrapText="1"/>
    </xf>
    <xf numFmtId="38" fontId="45" fillId="2" borderId="9" xfId="1" applyFont="1" applyFill="1" applyBorder="1" applyAlignment="1">
      <alignment horizontal="right" vertical="center" wrapText="1"/>
    </xf>
    <xf numFmtId="38" fontId="0" fillId="2" borderId="8" xfId="1" applyFont="1" applyFill="1" applyBorder="1" applyAlignment="1">
      <alignment horizontal="center" vertical="center" wrapText="1"/>
    </xf>
    <xf numFmtId="38" fontId="0" fillId="2" borderId="11" xfId="1" applyFont="1" applyFill="1" applyBorder="1" applyAlignment="1">
      <alignment horizontal="center" vertical="center" wrapText="1"/>
    </xf>
    <xf numFmtId="38" fontId="50" fillId="2" borderId="6" xfId="1" applyFont="1" applyFill="1" applyBorder="1" applyAlignment="1">
      <alignment horizontal="right" vertical="center" wrapText="1"/>
    </xf>
    <xf numFmtId="38" fontId="50" fillId="2" borderId="9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left" vertical="center" wrapText="1" shrinkToFit="1"/>
    </xf>
    <xf numFmtId="38" fontId="2" fillId="0" borderId="0" xfId="1" applyFont="1" applyFill="1" applyBorder="1" applyAlignment="1">
      <alignment horizontal="left" vertical="center" wrapText="1" shrinkToFit="1"/>
    </xf>
    <xf numFmtId="38" fontId="43" fillId="7" borderId="4" xfId="1" applyFont="1" applyFill="1" applyBorder="1" applyAlignment="1">
      <alignment horizontal="center" vertical="center" wrapText="1"/>
    </xf>
    <xf numFmtId="38" fontId="43" fillId="7" borderId="12" xfId="1" applyFont="1" applyFill="1" applyBorder="1" applyAlignment="1">
      <alignment horizontal="center" vertical="center" wrapText="1"/>
    </xf>
    <xf numFmtId="38" fontId="43" fillId="7" borderId="5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left" vertical="center"/>
    </xf>
    <xf numFmtId="38" fontId="0" fillId="2" borderId="14" xfId="1" applyFont="1" applyFill="1" applyBorder="1" applyAlignment="1">
      <alignment horizontal="left" vertical="center"/>
    </xf>
    <xf numFmtId="38" fontId="0" fillId="2" borderId="0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horizontal="right" vertical="center" wrapText="1"/>
    </xf>
    <xf numFmtId="38" fontId="0" fillId="6" borderId="86" xfId="1" applyFont="1" applyFill="1" applyBorder="1" applyAlignment="1">
      <alignment horizontal="right" vertical="center" wrapText="1"/>
    </xf>
    <xf numFmtId="38" fontId="0" fillId="6" borderId="87" xfId="1" applyFont="1" applyFill="1" applyBorder="1" applyAlignment="1">
      <alignment horizontal="right" vertical="center" wrapText="1"/>
    </xf>
    <xf numFmtId="38" fontId="0" fillId="6" borderId="67" xfId="1" applyFont="1" applyFill="1" applyBorder="1" applyAlignment="1">
      <alignment horizontal="left" vertical="center" wrapText="1"/>
    </xf>
    <xf numFmtId="38" fontId="0" fillId="6" borderId="69" xfId="1" applyFont="1" applyFill="1" applyBorder="1" applyAlignment="1">
      <alignment horizontal="left" vertical="center" wrapText="1"/>
    </xf>
    <xf numFmtId="38" fontId="4" fillId="2" borderId="6" xfId="1" quotePrefix="1" applyFont="1" applyFill="1" applyBorder="1" applyAlignment="1">
      <alignment horizontal="right" vertical="center" wrapText="1"/>
    </xf>
    <xf numFmtId="38" fontId="4" fillId="2" borderId="9" xfId="1" applyFont="1" applyFill="1" applyBorder="1" applyAlignment="1">
      <alignment horizontal="right" vertical="center" wrapText="1"/>
    </xf>
    <xf numFmtId="38" fontId="0" fillId="0" borderId="6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50" fillId="0" borderId="0" xfId="1" applyFont="1" applyFill="1" applyBorder="1" applyAlignment="1">
      <alignment horizontal="left" vertical="center" shrinkToFit="1"/>
    </xf>
    <xf numFmtId="38" fontId="45" fillId="0" borderId="0" xfId="1" applyFont="1" applyFill="1" applyBorder="1" applyAlignment="1">
      <alignment horizontal="left" vertical="center" shrinkToFit="1"/>
    </xf>
    <xf numFmtId="38" fontId="20" fillId="0" borderId="5" xfId="1" applyFont="1" applyBorder="1" applyAlignment="1">
      <alignment vertical="center"/>
    </xf>
    <xf numFmtId="38" fontId="45" fillId="6" borderId="86" xfId="1" applyFont="1" applyFill="1" applyBorder="1" applyAlignment="1">
      <alignment horizontal="right" vertical="center" shrinkToFit="1"/>
    </xf>
    <xf numFmtId="38" fontId="45" fillId="6" borderId="87" xfId="1" applyFont="1" applyFill="1" applyBorder="1" applyAlignment="1">
      <alignment horizontal="right" vertical="center" shrinkToFit="1"/>
    </xf>
    <xf numFmtId="38" fontId="45" fillId="6" borderId="67" xfId="1" applyFont="1" applyFill="1" applyBorder="1" applyAlignment="1">
      <alignment horizontal="left" vertical="center" shrinkToFit="1"/>
    </xf>
    <xf numFmtId="38" fontId="45" fillId="6" borderId="69" xfId="1" applyFont="1" applyFill="1" applyBorder="1" applyAlignment="1">
      <alignment horizontal="left" vertical="center" shrinkToFit="1"/>
    </xf>
    <xf numFmtId="38" fontId="48" fillId="2" borderId="9" xfId="1" applyFont="1" applyFill="1" applyBorder="1" applyAlignment="1">
      <alignment horizontal="center" vertical="center" wrapText="1"/>
    </xf>
    <xf numFmtId="38" fontId="48" fillId="2" borderId="11" xfId="1" applyFont="1" applyFill="1" applyBorder="1" applyAlignment="1">
      <alignment horizontal="center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0" fillId="2" borderId="15" xfId="1" applyFont="1" applyFill="1" applyBorder="1" applyAlignment="1">
      <alignment horizontal="center" vertical="center" wrapText="1"/>
    </xf>
    <xf numFmtId="38" fontId="45" fillId="2" borderId="14" xfId="1" applyFont="1" applyFill="1" applyBorder="1" applyAlignment="1">
      <alignment horizontal="right" vertical="center" wrapText="1"/>
    </xf>
    <xf numFmtId="38" fontId="0" fillId="6" borderId="86" xfId="1" applyFont="1" applyFill="1" applyBorder="1" applyAlignment="1">
      <alignment horizontal="right" vertical="center"/>
    </xf>
    <xf numFmtId="38" fontId="0" fillId="6" borderId="87" xfId="1" applyFont="1" applyFill="1" applyBorder="1" applyAlignment="1">
      <alignment horizontal="right" vertical="center"/>
    </xf>
    <xf numFmtId="38" fontId="0" fillId="6" borderId="67" xfId="1" applyFont="1" applyFill="1" applyBorder="1" applyAlignment="1">
      <alignment horizontal="left" vertical="center"/>
    </xf>
    <xf numFmtId="38" fontId="0" fillId="6" borderId="69" xfId="1" applyFont="1" applyFill="1" applyBorder="1" applyAlignment="1">
      <alignment horizontal="left" vertical="center"/>
    </xf>
    <xf numFmtId="38" fontId="45" fillId="2" borderId="6" xfId="1" applyFont="1" applyFill="1" applyBorder="1" applyAlignment="1">
      <alignment horizontal="left" vertical="center" wrapText="1"/>
    </xf>
    <xf numFmtId="38" fontId="45" fillId="2" borderId="8" xfId="1" applyFont="1" applyFill="1" applyBorder="1" applyAlignment="1">
      <alignment horizontal="left" vertical="center" wrapText="1"/>
    </xf>
    <xf numFmtId="38" fontId="48" fillId="2" borderId="14" xfId="1" applyFont="1" applyFill="1" applyBorder="1" applyAlignment="1">
      <alignment horizontal="center" vertical="center" wrapText="1"/>
    </xf>
    <xf numFmtId="38" fontId="63" fillId="6" borderId="86" xfId="1" applyFont="1" applyFill="1" applyBorder="1" applyAlignment="1">
      <alignment horizontal="center" vertical="center"/>
    </xf>
    <xf numFmtId="38" fontId="63" fillId="6" borderId="99" xfId="1" applyFont="1" applyFill="1" applyBorder="1" applyAlignment="1">
      <alignment horizontal="center" vertical="center"/>
    </xf>
    <xf numFmtId="38" fontId="63" fillId="6" borderId="87" xfId="1" applyFont="1" applyFill="1" applyBorder="1" applyAlignment="1">
      <alignment horizontal="center" vertical="center"/>
    </xf>
    <xf numFmtId="38" fontId="63" fillId="6" borderId="100" xfId="1" applyFont="1" applyFill="1" applyBorder="1" applyAlignment="1">
      <alignment horizontal="center" vertical="center"/>
    </xf>
    <xf numFmtId="38" fontId="63" fillId="6" borderId="67" xfId="1" applyFont="1" applyFill="1" applyBorder="1" applyAlignment="1">
      <alignment horizontal="center" vertical="center"/>
    </xf>
    <xf numFmtId="38" fontId="63" fillId="6" borderId="69" xfId="1" applyFont="1" applyFill="1" applyBorder="1" applyAlignment="1">
      <alignment horizontal="center" vertical="center"/>
    </xf>
    <xf numFmtId="38" fontId="63" fillId="6" borderId="66" xfId="1" applyFont="1" applyFill="1" applyBorder="1" applyAlignment="1">
      <alignment vertical="center"/>
    </xf>
    <xf numFmtId="38" fontId="63" fillId="6" borderId="68" xfId="1" applyFont="1" applyFill="1" applyBorder="1" applyAlignment="1">
      <alignment vertical="center"/>
    </xf>
    <xf numFmtId="38" fontId="0" fillId="2" borderId="9" xfId="1" applyFont="1" applyFill="1" applyBorder="1" applyAlignment="1">
      <alignment horizontal="left" vertical="center"/>
    </xf>
    <xf numFmtId="38" fontId="0" fillId="2" borderId="10" xfId="1" applyFont="1" applyFill="1" applyBorder="1" applyAlignment="1">
      <alignment horizontal="left" vertical="center"/>
    </xf>
    <xf numFmtId="38" fontId="1" fillId="0" borderId="0" xfId="1" applyFont="1" applyBorder="1" applyAlignment="1">
      <alignment horizontal="right" vertical="center"/>
    </xf>
    <xf numFmtId="38" fontId="1" fillId="0" borderId="96" xfId="1" applyFont="1" applyBorder="1" applyAlignment="1">
      <alignment horizontal="right" vertical="center"/>
    </xf>
  </cellXfs>
  <cellStyles count="13">
    <cellStyle name="パーセント" xfId="2" builtinId="5"/>
    <cellStyle name="桁区切り" xfId="1" builtinId="6"/>
    <cellStyle name="桁区切り 10" xfId="7" xr:uid="{00000000-0005-0000-0000-000002000000}"/>
    <cellStyle name="桁区切り 2" xfId="4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2 3" xfId="8" xr:uid="{00000000-0005-0000-0000-000007000000}"/>
    <cellStyle name="標準 2 4" xfId="9" xr:uid="{00000000-0005-0000-0000-000008000000}"/>
    <cellStyle name="標準 3" xfId="5" xr:uid="{00000000-0005-0000-0000-000009000000}"/>
    <cellStyle name="標準_060318【千葉市】技術提案書様式" xfId="10" xr:uid="{00000000-0005-0000-0000-00000A000000}"/>
    <cellStyle name="標準_Ⅰ-1調査表（プラントメーカー）" xfId="11" xr:uid="{00000000-0005-0000-0000-00000B000000}"/>
    <cellStyle name="標準_調査票●確定（JFEエンジニアリング）" xfId="12" xr:uid="{00000000-0005-0000-0000-00000C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5603</xdr:rowOff>
    </xdr:from>
    <xdr:to>
      <xdr:col>4</xdr:col>
      <xdr:colOff>0</xdr:colOff>
      <xdr:row>5</xdr:row>
      <xdr:rowOff>268941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42900" y="1200991"/>
          <a:ext cx="2219325" cy="55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1084729</xdr:colOff>
      <xdr:row>8</xdr:row>
      <xdr:rowOff>242048</xdr:rowOff>
    </xdr:from>
    <xdr:ext cx="312906" cy="25904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D937E7-8D56-40E1-8B5A-3A17507271C2}"/>
            </a:ext>
          </a:extLst>
        </xdr:cNvPr>
        <xdr:cNvSpPr txBox="1"/>
      </xdr:nvSpPr>
      <xdr:spPr>
        <a:xfrm>
          <a:off x="3439309" y="2055608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1084729</xdr:colOff>
      <xdr:row>9</xdr:row>
      <xdr:rowOff>242048</xdr:rowOff>
    </xdr:from>
    <xdr:ext cx="312906" cy="25904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44F9B0E-6AE8-4460-838E-FAFCC5BAC7DE}"/>
            </a:ext>
          </a:extLst>
        </xdr:cNvPr>
        <xdr:cNvSpPr txBox="1"/>
      </xdr:nvSpPr>
      <xdr:spPr>
        <a:xfrm>
          <a:off x="3439309" y="2055608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27</xdr:row>
      <xdr:rowOff>0</xdr:rowOff>
    </xdr:from>
    <xdr:to>
      <xdr:col>7</xdr:col>
      <xdr:colOff>298450</xdr:colOff>
      <xdr:row>27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102100" y="493395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428490" y="464820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5</xdr:col>
      <xdr:colOff>35859</xdr:colOff>
      <xdr:row>7</xdr:row>
      <xdr:rowOff>140447</xdr:rowOff>
    </xdr:from>
    <xdr:to>
      <xdr:col>8</xdr:col>
      <xdr:colOff>784413</xdr:colOff>
      <xdr:row>7</xdr:row>
      <xdr:rowOff>140448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2823883" y="1503082"/>
          <a:ext cx="3115236" cy="1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43331</xdr:colOff>
      <xdr:row>8</xdr:row>
      <xdr:rowOff>122517</xdr:rowOff>
    </xdr:from>
    <xdr:to>
      <xdr:col>8</xdr:col>
      <xdr:colOff>775448</xdr:colOff>
      <xdr:row>8</xdr:row>
      <xdr:rowOff>122517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2831355" y="1646517"/>
          <a:ext cx="3098799" cy="0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8069</xdr:colOff>
      <xdr:row>6</xdr:row>
      <xdr:rowOff>125505</xdr:rowOff>
    </xdr:from>
    <xdr:ext cx="68127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373881" y="1290917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  <xdr:oneCellAnchor>
    <xdr:from>
      <xdr:col>7</xdr:col>
      <xdr:colOff>7920</xdr:colOff>
      <xdr:row>7</xdr:row>
      <xdr:rowOff>125505</xdr:rowOff>
    </xdr:from>
    <xdr:ext cx="68127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373732" y="1488140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19</xdr:row>
      <xdr:rowOff>6350</xdr:rowOff>
    </xdr:from>
    <xdr:to>
      <xdr:col>11</xdr:col>
      <xdr:colOff>146050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5003800" y="3263900"/>
          <a:ext cx="0" cy="850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146050</xdr:colOff>
      <xdr:row>24</xdr:row>
      <xdr:rowOff>0</xdr:rowOff>
    </xdr:from>
    <xdr:to>
      <xdr:col>11</xdr:col>
      <xdr:colOff>289151</xdr:colOff>
      <xdr:row>24</xdr:row>
      <xdr:rowOff>1360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CxnSpPr/>
      </xdr:nvCxnSpPr>
      <xdr:spPr>
        <a:xfrm flipV="1">
          <a:off x="5003800" y="4114800"/>
          <a:ext cx="143101" cy="13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="70" zoomScaleNormal="70" workbookViewId="0">
      <selection activeCell="A21" sqref="A21:J21"/>
    </sheetView>
  </sheetViews>
  <sheetFormatPr defaultRowHeight="12" x14ac:dyDescent="0.15"/>
  <sheetData>
    <row r="1" spans="1:11" ht="33.6" customHeight="1" x14ac:dyDescent="0.15"/>
    <row r="2" spans="1:11" ht="33.6" customHeight="1" x14ac:dyDescent="0.15">
      <c r="G2" s="419"/>
      <c r="H2" s="419"/>
      <c r="I2" s="420"/>
      <c r="J2" s="419"/>
    </row>
    <row r="3" spans="1:11" ht="33.6" customHeight="1" x14ac:dyDescent="0.15"/>
    <row r="4" spans="1:11" ht="43.35" customHeight="1" x14ac:dyDescent="0.15">
      <c r="A4" s="676" t="s">
        <v>451</v>
      </c>
      <c r="B4" s="676"/>
      <c r="C4" s="676"/>
      <c r="D4" s="676"/>
      <c r="E4" s="676"/>
      <c r="F4" s="676"/>
      <c r="G4" s="676"/>
      <c r="H4" s="676"/>
      <c r="I4" s="676"/>
      <c r="J4" s="676"/>
      <c r="K4" s="312"/>
    </row>
    <row r="5" spans="1:11" ht="43.35" customHeight="1" x14ac:dyDescent="0.15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1" ht="23.4" x14ac:dyDescent="0.15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</row>
    <row r="7" spans="1:11" ht="23.4" x14ac:dyDescent="0.15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</row>
    <row r="8" spans="1:11" ht="24" customHeight="1" x14ac:dyDescent="0.15">
      <c r="A8" s="676" t="s">
        <v>280</v>
      </c>
      <c r="B8" s="676"/>
      <c r="C8" s="676"/>
      <c r="D8" s="676"/>
      <c r="E8" s="676"/>
      <c r="F8" s="676"/>
      <c r="G8" s="676"/>
      <c r="H8" s="676"/>
      <c r="I8" s="676"/>
      <c r="J8" s="676"/>
      <c r="K8" s="312"/>
    </row>
    <row r="9" spans="1:11" ht="24" customHeight="1" x14ac:dyDescent="0.15">
      <c r="A9" s="310"/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30.6" customHeight="1" x14ac:dyDescent="0.15">
      <c r="A10" s="678" t="s">
        <v>281</v>
      </c>
      <c r="B10" s="678"/>
      <c r="C10" s="678"/>
      <c r="D10" s="678"/>
      <c r="E10" s="678"/>
      <c r="F10" s="678"/>
      <c r="G10" s="678"/>
      <c r="H10" s="678"/>
      <c r="I10" s="678"/>
      <c r="J10" s="678"/>
      <c r="K10" s="313"/>
    </row>
    <row r="11" spans="1:11" ht="26.1" customHeight="1" x14ac:dyDescent="0.15">
      <c r="A11" s="311"/>
      <c r="B11" s="311"/>
      <c r="C11" s="311"/>
      <c r="D11" s="311"/>
      <c r="E11" s="311"/>
      <c r="F11" s="311"/>
      <c r="G11" s="311"/>
      <c r="H11" s="311"/>
      <c r="I11" s="311"/>
      <c r="J11" s="311"/>
      <c r="K11" s="311"/>
    </row>
    <row r="12" spans="1:11" ht="26.1" customHeight="1" x14ac:dyDescent="0.15">
      <c r="A12" s="311"/>
      <c r="B12" s="311"/>
      <c r="C12" s="311"/>
      <c r="D12" s="311"/>
      <c r="E12" s="311"/>
      <c r="F12" s="311"/>
      <c r="G12" s="311"/>
      <c r="H12" s="311"/>
      <c r="I12" s="311"/>
      <c r="J12" s="311"/>
      <c r="K12" s="311"/>
    </row>
    <row r="13" spans="1:11" ht="26.1" customHeight="1" x14ac:dyDescent="0.15">
      <c r="A13" s="311"/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26.1" customHeight="1" x14ac:dyDescent="0.15">
      <c r="A14" s="311"/>
      <c r="B14" s="311"/>
      <c r="C14" s="311"/>
      <c r="D14" s="311"/>
      <c r="E14" s="311"/>
      <c r="F14" s="311"/>
      <c r="G14" s="311"/>
      <c r="H14" s="311"/>
      <c r="I14" s="311"/>
      <c r="J14" s="311"/>
      <c r="K14" s="311"/>
    </row>
    <row r="15" spans="1:11" ht="26.1" customHeight="1" x14ac:dyDescent="0.15">
      <c r="A15" s="311"/>
      <c r="B15" s="311"/>
      <c r="C15" s="311"/>
      <c r="D15" s="311"/>
      <c r="E15" s="311"/>
      <c r="F15" s="311"/>
      <c r="G15" s="311"/>
      <c r="H15" s="311"/>
      <c r="I15" s="311"/>
      <c r="J15" s="311"/>
      <c r="K15" s="311"/>
    </row>
    <row r="16" spans="1:11" ht="26.1" customHeight="1" x14ac:dyDescent="0.15">
      <c r="A16" s="311"/>
      <c r="B16" s="311"/>
      <c r="C16" s="311"/>
      <c r="D16" s="311"/>
      <c r="E16" s="311"/>
      <c r="F16" s="311"/>
      <c r="G16" s="311"/>
      <c r="H16" s="311"/>
      <c r="I16" s="311"/>
      <c r="J16" s="311"/>
      <c r="K16" s="311"/>
    </row>
    <row r="17" spans="1:11" ht="26.1" customHeight="1" x14ac:dyDescent="0.15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26.1" customHeight="1" x14ac:dyDescent="0.15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</row>
    <row r="19" spans="1:11" ht="27.75" customHeight="1" x14ac:dyDescent="0.15">
      <c r="A19" s="677" t="s">
        <v>452</v>
      </c>
      <c r="B19" s="677"/>
      <c r="C19" s="677"/>
      <c r="D19" s="677"/>
      <c r="E19" s="677"/>
      <c r="F19" s="677"/>
      <c r="G19" s="677"/>
      <c r="H19" s="677"/>
      <c r="I19" s="677"/>
      <c r="J19" s="677"/>
      <c r="K19" s="311"/>
    </row>
    <row r="20" spans="1:11" ht="35.1" customHeight="1" x14ac:dyDescent="0.15">
      <c r="A20" s="677" t="s">
        <v>756</v>
      </c>
      <c r="B20" s="677"/>
      <c r="C20" s="677"/>
      <c r="D20" s="677"/>
      <c r="E20" s="677"/>
      <c r="F20" s="677"/>
      <c r="G20" s="677"/>
      <c r="H20" s="677"/>
      <c r="I20" s="677"/>
      <c r="J20" s="677"/>
      <c r="K20" s="311"/>
    </row>
    <row r="21" spans="1:11" ht="35.1" customHeight="1" x14ac:dyDescent="0.15">
      <c r="A21" s="677"/>
      <c r="B21" s="677"/>
      <c r="C21" s="677"/>
      <c r="D21" s="677"/>
      <c r="E21" s="677"/>
      <c r="F21" s="677"/>
      <c r="G21" s="677"/>
      <c r="H21" s="677"/>
      <c r="I21" s="677"/>
      <c r="J21" s="677"/>
      <c r="K21" s="311"/>
    </row>
    <row r="22" spans="1:11" ht="22.35" customHeight="1" x14ac:dyDescent="0.15">
      <c r="A22" s="311"/>
      <c r="B22" s="311"/>
      <c r="C22" s="311"/>
      <c r="D22" s="311"/>
      <c r="E22" s="311"/>
      <c r="F22" s="311"/>
      <c r="G22" s="311"/>
      <c r="H22" s="311"/>
      <c r="I22" s="311"/>
      <c r="J22" s="311"/>
      <c r="K22" s="311"/>
    </row>
    <row r="23" spans="1:11" ht="44.4" customHeight="1" x14ac:dyDescent="0.15">
      <c r="A23" s="676" t="s">
        <v>453</v>
      </c>
      <c r="B23" s="676"/>
      <c r="C23" s="676"/>
      <c r="D23" s="676"/>
      <c r="E23" s="676"/>
      <c r="F23" s="676"/>
      <c r="G23" s="676"/>
      <c r="H23" s="676"/>
      <c r="I23" s="676"/>
      <c r="J23" s="676"/>
      <c r="K23" s="312"/>
    </row>
    <row r="24" spans="1:11" x14ac:dyDescent="0.15">
      <c r="A24" s="309"/>
      <c r="B24" s="309"/>
      <c r="C24" s="309"/>
      <c r="D24" s="309"/>
      <c r="E24" s="309"/>
      <c r="F24" s="309"/>
      <c r="G24" s="309"/>
      <c r="H24" s="309"/>
      <c r="I24" s="309"/>
      <c r="J24" s="309"/>
      <c r="K24" s="309"/>
    </row>
    <row r="25" spans="1:11" x14ac:dyDescent="0.1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mergeCells count="7">
    <mergeCell ref="A23:J23"/>
    <mergeCell ref="A20:J20"/>
    <mergeCell ref="A10:J10"/>
    <mergeCell ref="A8:J8"/>
    <mergeCell ref="A4:J4"/>
    <mergeCell ref="A21:J21"/>
    <mergeCell ref="A19:J1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R27"/>
  <sheetViews>
    <sheetView showGridLines="0" zoomScale="85" zoomScaleNormal="85" zoomScaleSheetLayoutView="85" zoomScalePageLayoutView="70" workbookViewId="0">
      <selection activeCell="B3" sqref="B3:Q3"/>
    </sheetView>
  </sheetViews>
  <sheetFormatPr defaultColWidth="9.88671875" defaultRowHeight="15.6" customHeight="1" x14ac:dyDescent="0.15"/>
  <cols>
    <col min="1" max="1" width="5.109375" style="8" customWidth="1"/>
    <col min="2" max="2" width="8.109375" style="8" customWidth="1"/>
    <col min="3" max="3" width="10.5546875" style="8" customWidth="1"/>
    <col min="4" max="4" width="17.88671875" style="9" customWidth="1"/>
    <col min="5" max="5" width="8.6640625" style="8" customWidth="1"/>
    <col min="6" max="16" width="11.44140625" style="8" customWidth="1"/>
    <col min="17" max="17" width="12.33203125" style="8" customWidth="1"/>
    <col min="18" max="257" width="9.88671875" style="8"/>
    <col min="258" max="258" width="5.109375" style="8" customWidth="1"/>
    <col min="259" max="259" width="28.5546875" style="8" customWidth="1"/>
    <col min="260" max="260" width="8.44140625" style="8" customWidth="1"/>
    <col min="261" max="273" width="14.44140625" style="8" customWidth="1"/>
    <col min="274" max="513" width="9.88671875" style="8"/>
    <col min="514" max="514" width="5.109375" style="8" customWidth="1"/>
    <col min="515" max="515" width="28.5546875" style="8" customWidth="1"/>
    <col min="516" max="516" width="8.44140625" style="8" customWidth="1"/>
    <col min="517" max="529" width="14.44140625" style="8" customWidth="1"/>
    <col min="530" max="769" width="9.88671875" style="8"/>
    <col min="770" max="770" width="5.109375" style="8" customWidth="1"/>
    <col min="771" max="771" width="28.5546875" style="8" customWidth="1"/>
    <col min="772" max="772" width="8.44140625" style="8" customWidth="1"/>
    <col min="773" max="785" width="14.44140625" style="8" customWidth="1"/>
    <col min="786" max="1025" width="9.88671875" style="8"/>
    <col min="1026" max="1026" width="5.109375" style="8" customWidth="1"/>
    <col min="1027" max="1027" width="28.5546875" style="8" customWidth="1"/>
    <col min="1028" max="1028" width="8.44140625" style="8" customWidth="1"/>
    <col min="1029" max="1041" width="14.44140625" style="8" customWidth="1"/>
    <col min="1042" max="1281" width="9.88671875" style="8"/>
    <col min="1282" max="1282" width="5.109375" style="8" customWidth="1"/>
    <col min="1283" max="1283" width="28.5546875" style="8" customWidth="1"/>
    <col min="1284" max="1284" width="8.44140625" style="8" customWidth="1"/>
    <col min="1285" max="1297" width="14.44140625" style="8" customWidth="1"/>
    <col min="1298" max="1537" width="9.88671875" style="8"/>
    <col min="1538" max="1538" width="5.109375" style="8" customWidth="1"/>
    <col min="1539" max="1539" width="28.5546875" style="8" customWidth="1"/>
    <col min="1540" max="1540" width="8.44140625" style="8" customWidth="1"/>
    <col min="1541" max="1553" width="14.44140625" style="8" customWidth="1"/>
    <col min="1554" max="1793" width="9.88671875" style="8"/>
    <col min="1794" max="1794" width="5.109375" style="8" customWidth="1"/>
    <col min="1795" max="1795" width="28.5546875" style="8" customWidth="1"/>
    <col min="1796" max="1796" width="8.44140625" style="8" customWidth="1"/>
    <col min="1797" max="1809" width="14.44140625" style="8" customWidth="1"/>
    <col min="1810" max="2049" width="9.88671875" style="8"/>
    <col min="2050" max="2050" width="5.109375" style="8" customWidth="1"/>
    <col min="2051" max="2051" width="28.5546875" style="8" customWidth="1"/>
    <col min="2052" max="2052" width="8.44140625" style="8" customWidth="1"/>
    <col min="2053" max="2065" width="14.44140625" style="8" customWidth="1"/>
    <col min="2066" max="2305" width="9.88671875" style="8"/>
    <col min="2306" max="2306" width="5.109375" style="8" customWidth="1"/>
    <col min="2307" max="2307" width="28.5546875" style="8" customWidth="1"/>
    <col min="2308" max="2308" width="8.44140625" style="8" customWidth="1"/>
    <col min="2309" max="2321" width="14.44140625" style="8" customWidth="1"/>
    <col min="2322" max="2561" width="9.88671875" style="8"/>
    <col min="2562" max="2562" width="5.109375" style="8" customWidth="1"/>
    <col min="2563" max="2563" width="28.5546875" style="8" customWidth="1"/>
    <col min="2564" max="2564" width="8.44140625" style="8" customWidth="1"/>
    <col min="2565" max="2577" width="14.44140625" style="8" customWidth="1"/>
    <col min="2578" max="2817" width="9.88671875" style="8"/>
    <col min="2818" max="2818" width="5.109375" style="8" customWidth="1"/>
    <col min="2819" max="2819" width="28.5546875" style="8" customWidth="1"/>
    <col min="2820" max="2820" width="8.44140625" style="8" customWidth="1"/>
    <col min="2821" max="2833" width="14.44140625" style="8" customWidth="1"/>
    <col min="2834" max="3073" width="9.88671875" style="8"/>
    <col min="3074" max="3074" width="5.109375" style="8" customWidth="1"/>
    <col min="3075" max="3075" width="28.5546875" style="8" customWidth="1"/>
    <col min="3076" max="3076" width="8.44140625" style="8" customWidth="1"/>
    <col min="3077" max="3089" width="14.44140625" style="8" customWidth="1"/>
    <col min="3090" max="3329" width="9.88671875" style="8"/>
    <col min="3330" max="3330" width="5.109375" style="8" customWidth="1"/>
    <col min="3331" max="3331" width="28.5546875" style="8" customWidth="1"/>
    <col min="3332" max="3332" width="8.44140625" style="8" customWidth="1"/>
    <col min="3333" max="3345" width="14.44140625" style="8" customWidth="1"/>
    <col min="3346" max="3585" width="9.88671875" style="8"/>
    <col min="3586" max="3586" width="5.109375" style="8" customWidth="1"/>
    <col min="3587" max="3587" width="28.5546875" style="8" customWidth="1"/>
    <col min="3588" max="3588" width="8.44140625" style="8" customWidth="1"/>
    <col min="3589" max="3601" width="14.44140625" style="8" customWidth="1"/>
    <col min="3602" max="3841" width="9.88671875" style="8"/>
    <col min="3842" max="3842" width="5.109375" style="8" customWidth="1"/>
    <col min="3843" max="3843" width="28.5546875" style="8" customWidth="1"/>
    <col min="3844" max="3844" width="8.44140625" style="8" customWidth="1"/>
    <col min="3845" max="3857" width="14.44140625" style="8" customWidth="1"/>
    <col min="3858" max="4097" width="9.88671875" style="8"/>
    <col min="4098" max="4098" width="5.109375" style="8" customWidth="1"/>
    <col min="4099" max="4099" width="28.5546875" style="8" customWidth="1"/>
    <col min="4100" max="4100" width="8.44140625" style="8" customWidth="1"/>
    <col min="4101" max="4113" width="14.44140625" style="8" customWidth="1"/>
    <col min="4114" max="4353" width="9.88671875" style="8"/>
    <col min="4354" max="4354" width="5.109375" style="8" customWidth="1"/>
    <col min="4355" max="4355" width="28.5546875" style="8" customWidth="1"/>
    <col min="4356" max="4356" width="8.44140625" style="8" customWidth="1"/>
    <col min="4357" max="4369" width="14.44140625" style="8" customWidth="1"/>
    <col min="4370" max="4609" width="9.88671875" style="8"/>
    <col min="4610" max="4610" width="5.109375" style="8" customWidth="1"/>
    <col min="4611" max="4611" width="28.5546875" style="8" customWidth="1"/>
    <col min="4612" max="4612" width="8.44140625" style="8" customWidth="1"/>
    <col min="4613" max="4625" width="14.44140625" style="8" customWidth="1"/>
    <col min="4626" max="4865" width="9.88671875" style="8"/>
    <col min="4866" max="4866" width="5.109375" style="8" customWidth="1"/>
    <col min="4867" max="4867" width="28.5546875" style="8" customWidth="1"/>
    <col min="4868" max="4868" width="8.44140625" style="8" customWidth="1"/>
    <col min="4869" max="4881" width="14.44140625" style="8" customWidth="1"/>
    <col min="4882" max="5121" width="9.88671875" style="8"/>
    <col min="5122" max="5122" width="5.109375" style="8" customWidth="1"/>
    <col min="5123" max="5123" width="28.5546875" style="8" customWidth="1"/>
    <col min="5124" max="5124" width="8.44140625" style="8" customWidth="1"/>
    <col min="5125" max="5137" width="14.44140625" style="8" customWidth="1"/>
    <col min="5138" max="5377" width="9.88671875" style="8"/>
    <col min="5378" max="5378" width="5.109375" style="8" customWidth="1"/>
    <col min="5379" max="5379" width="28.5546875" style="8" customWidth="1"/>
    <col min="5380" max="5380" width="8.44140625" style="8" customWidth="1"/>
    <col min="5381" max="5393" width="14.44140625" style="8" customWidth="1"/>
    <col min="5394" max="5633" width="9.88671875" style="8"/>
    <col min="5634" max="5634" width="5.109375" style="8" customWidth="1"/>
    <col min="5635" max="5635" width="28.5546875" style="8" customWidth="1"/>
    <col min="5636" max="5636" width="8.44140625" style="8" customWidth="1"/>
    <col min="5637" max="5649" width="14.44140625" style="8" customWidth="1"/>
    <col min="5650" max="5889" width="9.88671875" style="8"/>
    <col min="5890" max="5890" width="5.109375" style="8" customWidth="1"/>
    <col min="5891" max="5891" width="28.5546875" style="8" customWidth="1"/>
    <col min="5892" max="5892" width="8.44140625" style="8" customWidth="1"/>
    <col min="5893" max="5905" width="14.44140625" style="8" customWidth="1"/>
    <col min="5906" max="6145" width="9.88671875" style="8"/>
    <col min="6146" max="6146" width="5.109375" style="8" customWidth="1"/>
    <col min="6147" max="6147" width="28.5546875" style="8" customWidth="1"/>
    <col min="6148" max="6148" width="8.44140625" style="8" customWidth="1"/>
    <col min="6149" max="6161" width="14.44140625" style="8" customWidth="1"/>
    <col min="6162" max="6401" width="9.88671875" style="8"/>
    <col min="6402" max="6402" width="5.109375" style="8" customWidth="1"/>
    <col min="6403" max="6403" width="28.5546875" style="8" customWidth="1"/>
    <col min="6404" max="6404" width="8.44140625" style="8" customWidth="1"/>
    <col min="6405" max="6417" width="14.44140625" style="8" customWidth="1"/>
    <col min="6418" max="6657" width="9.88671875" style="8"/>
    <col min="6658" max="6658" width="5.109375" style="8" customWidth="1"/>
    <col min="6659" max="6659" width="28.5546875" style="8" customWidth="1"/>
    <col min="6660" max="6660" width="8.44140625" style="8" customWidth="1"/>
    <col min="6661" max="6673" width="14.44140625" style="8" customWidth="1"/>
    <col min="6674" max="6913" width="9.88671875" style="8"/>
    <col min="6914" max="6914" width="5.109375" style="8" customWidth="1"/>
    <col min="6915" max="6915" width="28.5546875" style="8" customWidth="1"/>
    <col min="6916" max="6916" width="8.44140625" style="8" customWidth="1"/>
    <col min="6917" max="6929" width="14.44140625" style="8" customWidth="1"/>
    <col min="6930" max="7169" width="9.88671875" style="8"/>
    <col min="7170" max="7170" width="5.109375" style="8" customWidth="1"/>
    <col min="7171" max="7171" width="28.5546875" style="8" customWidth="1"/>
    <col min="7172" max="7172" width="8.44140625" style="8" customWidth="1"/>
    <col min="7173" max="7185" width="14.44140625" style="8" customWidth="1"/>
    <col min="7186" max="7425" width="9.88671875" style="8"/>
    <col min="7426" max="7426" width="5.109375" style="8" customWidth="1"/>
    <col min="7427" max="7427" width="28.5546875" style="8" customWidth="1"/>
    <col min="7428" max="7428" width="8.44140625" style="8" customWidth="1"/>
    <col min="7429" max="7441" width="14.44140625" style="8" customWidth="1"/>
    <col min="7442" max="7681" width="9.88671875" style="8"/>
    <col min="7682" max="7682" width="5.109375" style="8" customWidth="1"/>
    <col min="7683" max="7683" width="28.5546875" style="8" customWidth="1"/>
    <col min="7684" max="7684" width="8.44140625" style="8" customWidth="1"/>
    <col min="7685" max="7697" width="14.44140625" style="8" customWidth="1"/>
    <col min="7698" max="7937" width="9.88671875" style="8"/>
    <col min="7938" max="7938" width="5.109375" style="8" customWidth="1"/>
    <col min="7939" max="7939" width="28.5546875" style="8" customWidth="1"/>
    <col min="7940" max="7940" width="8.44140625" style="8" customWidth="1"/>
    <col min="7941" max="7953" width="14.44140625" style="8" customWidth="1"/>
    <col min="7954" max="8193" width="9.88671875" style="8"/>
    <col min="8194" max="8194" width="5.109375" style="8" customWidth="1"/>
    <col min="8195" max="8195" width="28.5546875" style="8" customWidth="1"/>
    <col min="8196" max="8196" width="8.44140625" style="8" customWidth="1"/>
    <col min="8197" max="8209" width="14.44140625" style="8" customWidth="1"/>
    <col min="8210" max="8449" width="9.88671875" style="8"/>
    <col min="8450" max="8450" width="5.109375" style="8" customWidth="1"/>
    <col min="8451" max="8451" width="28.5546875" style="8" customWidth="1"/>
    <col min="8452" max="8452" width="8.44140625" style="8" customWidth="1"/>
    <col min="8453" max="8465" width="14.44140625" style="8" customWidth="1"/>
    <col min="8466" max="8705" width="9.88671875" style="8"/>
    <col min="8706" max="8706" width="5.109375" style="8" customWidth="1"/>
    <col min="8707" max="8707" width="28.5546875" style="8" customWidth="1"/>
    <col min="8708" max="8708" width="8.44140625" style="8" customWidth="1"/>
    <col min="8709" max="8721" width="14.44140625" style="8" customWidth="1"/>
    <col min="8722" max="8961" width="9.88671875" style="8"/>
    <col min="8962" max="8962" width="5.109375" style="8" customWidth="1"/>
    <col min="8963" max="8963" width="28.5546875" style="8" customWidth="1"/>
    <col min="8964" max="8964" width="8.44140625" style="8" customWidth="1"/>
    <col min="8965" max="8977" width="14.44140625" style="8" customWidth="1"/>
    <col min="8978" max="9217" width="9.88671875" style="8"/>
    <col min="9218" max="9218" width="5.109375" style="8" customWidth="1"/>
    <col min="9219" max="9219" width="28.5546875" style="8" customWidth="1"/>
    <col min="9220" max="9220" width="8.44140625" style="8" customWidth="1"/>
    <col min="9221" max="9233" width="14.44140625" style="8" customWidth="1"/>
    <col min="9234" max="9473" width="9.88671875" style="8"/>
    <col min="9474" max="9474" width="5.109375" style="8" customWidth="1"/>
    <col min="9475" max="9475" width="28.5546875" style="8" customWidth="1"/>
    <col min="9476" max="9476" width="8.44140625" style="8" customWidth="1"/>
    <col min="9477" max="9489" width="14.44140625" style="8" customWidth="1"/>
    <col min="9490" max="9729" width="9.88671875" style="8"/>
    <col min="9730" max="9730" width="5.109375" style="8" customWidth="1"/>
    <col min="9731" max="9731" width="28.5546875" style="8" customWidth="1"/>
    <col min="9732" max="9732" width="8.44140625" style="8" customWidth="1"/>
    <col min="9733" max="9745" width="14.44140625" style="8" customWidth="1"/>
    <col min="9746" max="9985" width="9.88671875" style="8"/>
    <col min="9986" max="9986" width="5.109375" style="8" customWidth="1"/>
    <col min="9987" max="9987" width="28.5546875" style="8" customWidth="1"/>
    <col min="9988" max="9988" width="8.44140625" style="8" customWidth="1"/>
    <col min="9989" max="10001" width="14.44140625" style="8" customWidth="1"/>
    <col min="10002" max="10241" width="9.88671875" style="8"/>
    <col min="10242" max="10242" width="5.109375" style="8" customWidth="1"/>
    <col min="10243" max="10243" width="28.5546875" style="8" customWidth="1"/>
    <col min="10244" max="10244" width="8.44140625" style="8" customWidth="1"/>
    <col min="10245" max="10257" width="14.44140625" style="8" customWidth="1"/>
    <col min="10258" max="10497" width="9.88671875" style="8"/>
    <col min="10498" max="10498" width="5.109375" style="8" customWidth="1"/>
    <col min="10499" max="10499" width="28.5546875" style="8" customWidth="1"/>
    <col min="10500" max="10500" width="8.44140625" style="8" customWidth="1"/>
    <col min="10501" max="10513" width="14.44140625" style="8" customWidth="1"/>
    <col min="10514" max="10753" width="9.88671875" style="8"/>
    <col min="10754" max="10754" width="5.109375" style="8" customWidth="1"/>
    <col min="10755" max="10755" width="28.5546875" style="8" customWidth="1"/>
    <col min="10756" max="10756" width="8.44140625" style="8" customWidth="1"/>
    <col min="10757" max="10769" width="14.44140625" style="8" customWidth="1"/>
    <col min="10770" max="11009" width="9.88671875" style="8"/>
    <col min="11010" max="11010" width="5.109375" style="8" customWidth="1"/>
    <col min="11011" max="11011" width="28.5546875" style="8" customWidth="1"/>
    <col min="11012" max="11012" width="8.44140625" style="8" customWidth="1"/>
    <col min="11013" max="11025" width="14.44140625" style="8" customWidth="1"/>
    <col min="11026" max="11265" width="9.88671875" style="8"/>
    <col min="11266" max="11266" width="5.109375" style="8" customWidth="1"/>
    <col min="11267" max="11267" width="28.5546875" style="8" customWidth="1"/>
    <col min="11268" max="11268" width="8.44140625" style="8" customWidth="1"/>
    <col min="11269" max="11281" width="14.44140625" style="8" customWidth="1"/>
    <col min="11282" max="11521" width="9.88671875" style="8"/>
    <col min="11522" max="11522" width="5.109375" style="8" customWidth="1"/>
    <col min="11523" max="11523" width="28.5546875" style="8" customWidth="1"/>
    <col min="11524" max="11524" width="8.44140625" style="8" customWidth="1"/>
    <col min="11525" max="11537" width="14.44140625" style="8" customWidth="1"/>
    <col min="11538" max="11777" width="9.88671875" style="8"/>
    <col min="11778" max="11778" width="5.109375" style="8" customWidth="1"/>
    <col min="11779" max="11779" width="28.5546875" style="8" customWidth="1"/>
    <col min="11780" max="11780" width="8.44140625" style="8" customWidth="1"/>
    <col min="11781" max="11793" width="14.44140625" style="8" customWidth="1"/>
    <col min="11794" max="12033" width="9.88671875" style="8"/>
    <col min="12034" max="12034" width="5.109375" style="8" customWidth="1"/>
    <col min="12035" max="12035" width="28.5546875" style="8" customWidth="1"/>
    <col min="12036" max="12036" width="8.44140625" style="8" customWidth="1"/>
    <col min="12037" max="12049" width="14.44140625" style="8" customWidth="1"/>
    <col min="12050" max="12289" width="9.88671875" style="8"/>
    <col min="12290" max="12290" width="5.109375" style="8" customWidth="1"/>
    <col min="12291" max="12291" width="28.5546875" style="8" customWidth="1"/>
    <col min="12292" max="12292" width="8.44140625" style="8" customWidth="1"/>
    <col min="12293" max="12305" width="14.44140625" style="8" customWidth="1"/>
    <col min="12306" max="12545" width="9.88671875" style="8"/>
    <col min="12546" max="12546" width="5.109375" style="8" customWidth="1"/>
    <col min="12547" max="12547" width="28.5546875" style="8" customWidth="1"/>
    <col min="12548" max="12548" width="8.44140625" style="8" customWidth="1"/>
    <col min="12549" max="12561" width="14.44140625" style="8" customWidth="1"/>
    <col min="12562" max="12801" width="9.88671875" style="8"/>
    <col min="12802" max="12802" width="5.109375" style="8" customWidth="1"/>
    <col min="12803" max="12803" width="28.5546875" style="8" customWidth="1"/>
    <col min="12804" max="12804" width="8.44140625" style="8" customWidth="1"/>
    <col min="12805" max="12817" width="14.44140625" style="8" customWidth="1"/>
    <col min="12818" max="13057" width="9.88671875" style="8"/>
    <col min="13058" max="13058" width="5.109375" style="8" customWidth="1"/>
    <col min="13059" max="13059" width="28.5546875" style="8" customWidth="1"/>
    <col min="13060" max="13060" width="8.44140625" style="8" customWidth="1"/>
    <col min="13061" max="13073" width="14.44140625" style="8" customWidth="1"/>
    <col min="13074" max="13313" width="9.88671875" style="8"/>
    <col min="13314" max="13314" width="5.109375" style="8" customWidth="1"/>
    <col min="13315" max="13315" width="28.5546875" style="8" customWidth="1"/>
    <col min="13316" max="13316" width="8.44140625" style="8" customWidth="1"/>
    <col min="13317" max="13329" width="14.44140625" style="8" customWidth="1"/>
    <col min="13330" max="13569" width="9.88671875" style="8"/>
    <col min="13570" max="13570" width="5.109375" style="8" customWidth="1"/>
    <col min="13571" max="13571" width="28.5546875" style="8" customWidth="1"/>
    <col min="13572" max="13572" width="8.44140625" style="8" customWidth="1"/>
    <col min="13573" max="13585" width="14.44140625" style="8" customWidth="1"/>
    <col min="13586" max="13825" width="9.88671875" style="8"/>
    <col min="13826" max="13826" width="5.109375" style="8" customWidth="1"/>
    <col min="13827" max="13827" width="28.5546875" style="8" customWidth="1"/>
    <col min="13828" max="13828" width="8.44140625" style="8" customWidth="1"/>
    <col min="13829" max="13841" width="14.44140625" style="8" customWidth="1"/>
    <col min="13842" max="14081" width="9.88671875" style="8"/>
    <col min="14082" max="14082" width="5.109375" style="8" customWidth="1"/>
    <col min="14083" max="14083" width="28.5546875" style="8" customWidth="1"/>
    <col min="14084" max="14084" width="8.44140625" style="8" customWidth="1"/>
    <col min="14085" max="14097" width="14.44140625" style="8" customWidth="1"/>
    <col min="14098" max="14337" width="9.88671875" style="8"/>
    <col min="14338" max="14338" width="5.109375" style="8" customWidth="1"/>
    <col min="14339" max="14339" width="28.5546875" style="8" customWidth="1"/>
    <col min="14340" max="14340" width="8.44140625" style="8" customWidth="1"/>
    <col min="14341" max="14353" width="14.44140625" style="8" customWidth="1"/>
    <col min="14354" max="14593" width="9.88671875" style="8"/>
    <col min="14594" max="14594" width="5.109375" style="8" customWidth="1"/>
    <col min="14595" max="14595" width="28.5546875" style="8" customWidth="1"/>
    <col min="14596" max="14596" width="8.44140625" style="8" customWidth="1"/>
    <col min="14597" max="14609" width="14.44140625" style="8" customWidth="1"/>
    <col min="14610" max="14849" width="9.88671875" style="8"/>
    <col min="14850" max="14850" width="5.109375" style="8" customWidth="1"/>
    <col min="14851" max="14851" width="28.5546875" style="8" customWidth="1"/>
    <col min="14852" max="14852" width="8.44140625" style="8" customWidth="1"/>
    <col min="14853" max="14865" width="14.44140625" style="8" customWidth="1"/>
    <col min="14866" max="15105" width="9.88671875" style="8"/>
    <col min="15106" max="15106" width="5.109375" style="8" customWidth="1"/>
    <col min="15107" max="15107" width="28.5546875" style="8" customWidth="1"/>
    <col min="15108" max="15108" width="8.44140625" style="8" customWidth="1"/>
    <col min="15109" max="15121" width="14.44140625" style="8" customWidth="1"/>
    <col min="15122" max="15361" width="9.88671875" style="8"/>
    <col min="15362" max="15362" width="5.109375" style="8" customWidth="1"/>
    <col min="15363" max="15363" width="28.5546875" style="8" customWidth="1"/>
    <col min="15364" max="15364" width="8.44140625" style="8" customWidth="1"/>
    <col min="15365" max="15377" width="14.44140625" style="8" customWidth="1"/>
    <col min="15378" max="15617" width="9.88671875" style="8"/>
    <col min="15618" max="15618" width="5.109375" style="8" customWidth="1"/>
    <col min="15619" max="15619" width="28.5546875" style="8" customWidth="1"/>
    <col min="15620" max="15620" width="8.44140625" style="8" customWidth="1"/>
    <col min="15621" max="15633" width="14.44140625" style="8" customWidth="1"/>
    <col min="15634" max="15873" width="9.88671875" style="8"/>
    <col min="15874" max="15874" width="5.109375" style="8" customWidth="1"/>
    <col min="15875" max="15875" width="28.5546875" style="8" customWidth="1"/>
    <col min="15876" max="15876" width="8.44140625" style="8" customWidth="1"/>
    <col min="15877" max="15889" width="14.44140625" style="8" customWidth="1"/>
    <col min="15890" max="16129" width="9.88671875" style="8"/>
    <col min="16130" max="16130" width="5.109375" style="8" customWidth="1"/>
    <col min="16131" max="16131" width="28.5546875" style="8" customWidth="1"/>
    <col min="16132" max="16132" width="8.44140625" style="8" customWidth="1"/>
    <col min="16133" max="16145" width="14.44140625" style="8" customWidth="1"/>
    <col min="16146" max="16384" width="9.88671875" style="8"/>
  </cols>
  <sheetData>
    <row r="2" spans="1:18" ht="13.2" x14ac:dyDescent="0.15">
      <c r="R2" s="124" t="s">
        <v>318</v>
      </c>
    </row>
    <row r="3" spans="1:18" ht="13.2" x14ac:dyDescent="0.15">
      <c r="B3" s="744" t="s">
        <v>42</v>
      </c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</row>
    <row r="4" spans="1:18" ht="15.6" customHeight="1" x14ac:dyDescent="0.15">
      <c r="B4" s="11" t="s">
        <v>517</v>
      </c>
      <c r="C4" s="11"/>
      <c r="D4" s="11"/>
      <c r="E4" s="9"/>
    </row>
    <row r="5" spans="1:18" ht="15.6" customHeight="1" x14ac:dyDescent="0.15">
      <c r="B5" s="10" t="s">
        <v>41</v>
      </c>
      <c r="C5" s="10"/>
    </row>
    <row r="6" spans="1:18" ht="15.6" customHeight="1" x14ac:dyDescent="0.15">
      <c r="A6" s="9"/>
      <c r="B6" s="729" t="s">
        <v>9</v>
      </c>
      <c r="C6" s="730"/>
      <c r="D6" s="731"/>
      <c r="E6" s="745" t="s">
        <v>10</v>
      </c>
      <c r="F6" s="26" t="s">
        <v>11</v>
      </c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6" t="s">
        <v>17</v>
      </c>
      <c r="M6" s="26" t="s">
        <v>18</v>
      </c>
      <c r="N6" s="26" t="s">
        <v>19</v>
      </c>
      <c r="O6" s="26" t="s">
        <v>20</v>
      </c>
      <c r="P6" s="26" t="s">
        <v>21</v>
      </c>
      <c r="Q6" s="26" t="s">
        <v>22</v>
      </c>
      <c r="R6" s="26" t="s">
        <v>23</v>
      </c>
    </row>
    <row r="7" spans="1:18" ht="15.6" customHeight="1" x14ac:dyDescent="0.15">
      <c r="B7" s="729" t="s">
        <v>24</v>
      </c>
      <c r="C7" s="730"/>
      <c r="D7" s="731"/>
      <c r="E7" s="746"/>
      <c r="F7" s="26">
        <v>30</v>
      </c>
      <c r="G7" s="26">
        <v>31</v>
      </c>
      <c r="H7" s="26">
        <v>30</v>
      </c>
      <c r="I7" s="26">
        <v>31</v>
      </c>
      <c r="J7" s="26">
        <v>31</v>
      </c>
      <c r="K7" s="26">
        <v>30</v>
      </c>
      <c r="L7" s="26">
        <v>31</v>
      </c>
      <c r="M7" s="26">
        <v>30</v>
      </c>
      <c r="N7" s="26">
        <v>31</v>
      </c>
      <c r="O7" s="26">
        <v>31</v>
      </c>
      <c r="P7" s="26">
        <v>28</v>
      </c>
      <c r="Q7" s="26">
        <v>31</v>
      </c>
      <c r="R7" s="27">
        <f>SUM(F7:Q7)</f>
        <v>365</v>
      </c>
    </row>
    <row r="8" spans="1:18" ht="15.6" customHeight="1" x14ac:dyDescent="0.15">
      <c r="B8" s="711" t="s">
        <v>25</v>
      </c>
      <c r="C8" s="712"/>
      <c r="D8" s="713"/>
      <c r="E8" s="1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5"/>
    </row>
    <row r="9" spans="1:18" ht="15.6" customHeight="1" x14ac:dyDescent="0.15">
      <c r="B9" s="706" t="s">
        <v>26</v>
      </c>
      <c r="C9" s="707"/>
      <c r="D9" s="708"/>
      <c r="E9" s="3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32"/>
    </row>
    <row r="10" spans="1:18" ht="15.6" customHeight="1" x14ac:dyDescent="0.15">
      <c r="B10" s="711" t="s">
        <v>27</v>
      </c>
      <c r="C10" s="712"/>
      <c r="D10" s="713"/>
      <c r="E10" s="33" t="s">
        <v>28</v>
      </c>
      <c r="F10" s="147">
        <v>25</v>
      </c>
      <c r="G10" s="147">
        <v>31</v>
      </c>
      <c r="H10" s="147">
        <v>30</v>
      </c>
      <c r="I10" s="147">
        <v>15</v>
      </c>
      <c r="J10" s="147"/>
      <c r="K10" s="147"/>
      <c r="L10" s="147"/>
      <c r="M10" s="147"/>
      <c r="N10" s="147"/>
      <c r="O10" s="147"/>
      <c r="P10" s="147"/>
      <c r="Q10" s="147"/>
      <c r="R10" s="34">
        <f>SUM(F10:Q10)</f>
        <v>101</v>
      </c>
    </row>
    <row r="11" spans="1:18" ht="15.6" customHeight="1" x14ac:dyDescent="0.15">
      <c r="B11" s="714" t="s">
        <v>29</v>
      </c>
      <c r="C11" s="715"/>
      <c r="D11" s="716"/>
      <c r="E11" s="13" t="s">
        <v>28</v>
      </c>
      <c r="F11" s="145">
        <v>30</v>
      </c>
      <c r="G11" s="145">
        <v>31</v>
      </c>
      <c r="H11" s="145">
        <v>30</v>
      </c>
      <c r="I11" s="145">
        <v>15</v>
      </c>
      <c r="J11" s="145"/>
      <c r="K11" s="145"/>
      <c r="L11" s="145"/>
      <c r="M11" s="145"/>
      <c r="N11" s="145"/>
      <c r="O11" s="145"/>
      <c r="P11" s="145"/>
      <c r="Q11" s="145"/>
      <c r="R11" s="16">
        <f>SUM(F11:Q11)</f>
        <v>106</v>
      </c>
    </row>
    <row r="12" spans="1:18" ht="15.6" customHeight="1" x14ac:dyDescent="0.15">
      <c r="B12" s="714" t="s">
        <v>30</v>
      </c>
      <c r="C12" s="715"/>
      <c r="D12" s="716"/>
      <c r="E12" s="13" t="s">
        <v>28</v>
      </c>
      <c r="F12" s="145">
        <v>5</v>
      </c>
      <c r="G12" s="145">
        <v>0</v>
      </c>
      <c r="H12" s="145">
        <v>0</v>
      </c>
      <c r="I12" s="145">
        <v>0</v>
      </c>
      <c r="J12" s="145"/>
      <c r="K12" s="145"/>
      <c r="L12" s="145"/>
      <c r="M12" s="145"/>
      <c r="N12" s="145"/>
      <c r="O12" s="145"/>
      <c r="P12" s="145"/>
      <c r="Q12" s="145"/>
      <c r="R12" s="16">
        <f>SUM(F12:Q12)</f>
        <v>5</v>
      </c>
    </row>
    <row r="13" spans="1:18" ht="15.6" customHeight="1" x14ac:dyDescent="0.15">
      <c r="B13" s="714" t="s">
        <v>31</v>
      </c>
      <c r="C13" s="715"/>
      <c r="D13" s="716"/>
      <c r="E13" s="13" t="s">
        <v>28</v>
      </c>
      <c r="F13" s="145">
        <v>0</v>
      </c>
      <c r="G13" s="145">
        <v>0</v>
      </c>
      <c r="H13" s="145">
        <v>0</v>
      </c>
      <c r="I13" s="145">
        <v>10</v>
      </c>
      <c r="J13" s="145"/>
      <c r="K13" s="145"/>
      <c r="L13" s="145"/>
      <c r="M13" s="145"/>
      <c r="N13" s="145"/>
      <c r="O13" s="145"/>
      <c r="P13" s="145"/>
      <c r="Q13" s="145"/>
      <c r="R13" s="16">
        <f>SUM(F13:Q13)</f>
        <v>10</v>
      </c>
    </row>
    <row r="14" spans="1:18" ht="15.6" customHeight="1" x14ac:dyDescent="0.15">
      <c r="B14" s="700" t="s">
        <v>32</v>
      </c>
      <c r="C14" s="701"/>
      <c r="D14" s="702"/>
      <c r="E14" s="17" t="s">
        <v>28</v>
      </c>
      <c r="F14" s="148">
        <v>0</v>
      </c>
      <c r="G14" s="148">
        <v>0</v>
      </c>
      <c r="H14" s="148">
        <v>3</v>
      </c>
      <c r="I14" s="148">
        <v>0</v>
      </c>
      <c r="J14" s="148"/>
      <c r="K14" s="148"/>
      <c r="L14" s="148"/>
      <c r="M14" s="148"/>
      <c r="N14" s="148"/>
      <c r="O14" s="148"/>
      <c r="P14" s="148"/>
      <c r="Q14" s="148"/>
      <c r="R14" s="18">
        <f>SUM(F14:Q14)</f>
        <v>3</v>
      </c>
    </row>
    <row r="15" spans="1:18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8" ht="15.6" customHeight="1" x14ac:dyDescent="0.15">
      <c r="B16" s="10" t="s">
        <v>44</v>
      </c>
      <c r="C16" s="10"/>
      <c r="D16" s="10"/>
      <c r="E16" s="9"/>
    </row>
    <row r="17" spans="1:18" ht="15.6" customHeight="1" x14ac:dyDescent="0.15">
      <c r="A17" s="9"/>
      <c r="B17" s="450" t="s">
        <v>43</v>
      </c>
      <c r="C17" s="729" t="s">
        <v>6</v>
      </c>
      <c r="D17" s="731"/>
      <c r="E17" s="26" t="s">
        <v>7</v>
      </c>
      <c r="F17" s="451" t="s">
        <v>11</v>
      </c>
      <c r="G17" s="26" t="s">
        <v>12</v>
      </c>
      <c r="H17" s="26" t="s">
        <v>13</v>
      </c>
      <c r="I17" s="26" t="s">
        <v>14</v>
      </c>
      <c r="J17" s="26" t="s">
        <v>15</v>
      </c>
      <c r="K17" s="26" t="s">
        <v>16</v>
      </c>
      <c r="L17" s="26" t="s">
        <v>17</v>
      </c>
      <c r="M17" s="26" t="s">
        <v>18</v>
      </c>
      <c r="N17" s="26" t="s">
        <v>19</v>
      </c>
      <c r="O17" s="26" t="s">
        <v>20</v>
      </c>
      <c r="P17" s="26" t="s">
        <v>21</v>
      </c>
      <c r="Q17" s="26" t="s">
        <v>22</v>
      </c>
      <c r="R17" s="26" t="s">
        <v>23</v>
      </c>
    </row>
    <row r="18" spans="1:18" ht="15.6" customHeight="1" x14ac:dyDescent="0.15">
      <c r="B18" s="703" t="s">
        <v>38</v>
      </c>
      <c r="C18" s="732" t="s">
        <v>36</v>
      </c>
      <c r="D18" s="732"/>
      <c r="E18" s="30" t="s">
        <v>33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23">
        <f>SUM(F18:Q18)</f>
        <v>0</v>
      </c>
    </row>
    <row r="19" spans="1:18" ht="15.6" customHeight="1" x14ac:dyDescent="0.15">
      <c r="B19" s="704"/>
      <c r="C19" s="733" t="s">
        <v>37</v>
      </c>
      <c r="D19" s="733"/>
      <c r="E19" s="21" t="s">
        <v>479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24">
        <f>SUM(F19:Q19)</f>
        <v>0</v>
      </c>
    </row>
    <row r="20" spans="1:18" ht="15.6" customHeight="1" x14ac:dyDescent="0.15">
      <c r="B20" s="705"/>
      <c r="C20" s="734" t="s">
        <v>35</v>
      </c>
      <c r="D20" s="734"/>
      <c r="E20" s="12" t="s">
        <v>479</v>
      </c>
      <c r="F20" s="25">
        <f t="shared" ref="F20:R20" si="0">SUM(F18:F19)</f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</row>
    <row r="21" spans="1:18" ht="15.6" customHeight="1" thickBot="1" x14ac:dyDescent="0.2">
      <c r="B21" s="727" t="s">
        <v>39</v>
      </c>
      <c r="C21" s="720" t="s">
        <v>474</v>
      </c>
      <c r="D21" s="721"/>
      <c r="E21" s="21" t="s">
        <v>33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24">
        <f>SUM(F21:Q21)</f>
        <v>0</v>
      </c>
    </row>
    <row r="22" spans="1:18" ht="15.6" customHeight="1" x14ac:dyDescent="0.15">
      <c r="B22" s="718"/>
      <c r="C22" s="735" t="s">
        <v>475</v>
      </c>
      <c r="D22" s="469" t="s">
        <v>476</v>
      </c>
      <c r="E22" s="12" t="s">
        <v>34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24">
        <f>SUM(F22:Q22)</f>
        <v>0</v>
      </c>
    </row>
    <row r="23" spans="1:18" ht="15.6" customHeight="1" thickBot="1" x14ac:dyDescent="0.2">
      <c r="B23" s="718"/>
      <c r="C23" s="736"/>
      <c r="D23" s="470" t="s">
        <v>477</v>
      </c>
      <c r="E23" s="463" t="s">
        <v>34</v>
      </c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5">
        <f>SUM(F23:Q23)</f>
        <v>0</v>
      </c>
    </row>
    <row r="24" spans="1:18" ht="15.6" customHeight="1" thickBot="1" x14ac:dyDescent="0.2">
      <c r="B24" s="718"/>
      <c r="C24" s="737"/>
      <c r="D24" s="471" t="s">
        <v>478</v>
      </c>
      <c r="E24" s="466" t="s">
        <v>33</v>
      </c>
      <c r="F24" s="467">
        <f>SUM(F22:F23)</f>
        <v>0</v>
      </c>
      <c r="G24" s="467">
        <f t="shared" ref="G24:Q24" si="1">SUM(G22:G23)</f>
        <v>0</v>
      </c>
      <c r="H24" s="467">
        <f t="shared" si="1"/>
        <v>0</v>
      </c>
      <c r="I24" s="467">
        <f t="shared" si="1"/>
        <v>0</v>
      </c>
      <c r="J24" s="467">
        <f t="shared" si="1"/>
        <v>0</v>
      </c>
      <c r="K24" s="467">
        <f t="shared" si="1"/>
        <v>0</v>
      </c>
      <c r="L24" s="467">
        <f t="shared" si="1"/>
        <v>0</v>
      </c>
      <c r="M24" s="467">
        <f t="shared" si="1"/>
        <v>0</v>
      </c>
      <c r="N24" s="467">
        <f t="shared" si="1"/>
        <v>0</v>
      </c>
      <c r="O24" s="467">
        <f t="shared" si="1"/>
        <v>0</v>
      </c>
      <c r="P24" s="467">
        <f t="shared" si="1"/>
        <v>0</v>
      </c>
      <c r="Q24" s="467">
        <f t="shared" si="1"/>
        <v>0</v>
      </c>
      <c r="R24" s="468">
        <f>SUM(F24:Q24)</f>
        <v>0</v>
      </c>
    </row>
    <row r="25" spans="1:18" ht="15.6" customHeight="1" x14ac:dyDescent="0.15">
      <c r="B25" s="728"/>
      <c r="C25" s="738" t="s">
        <v>35</v>
      </c>
      <c r="D25" s="739"/>
      <c r="E25" s="460" t="s">
        <v>479</v>
      </c>
      <c r="F25" s="461">
        <f>SUM(F21,F24)</f>
        <v>0</v>
      </c>
      <c r="G25" s="461">
        <f t="shared" ref="G25:Q25" si="2">SUM(G21,G24)</f>
        <v>0</v>
      </c>
      <c r="H25" s="461">
        <f t="shared" si="2"/>
        <v>0</v>
      </c>
      <c r="I25" s="461">
        <f t="shared" si="2"/>
        <v>0</v>
      </c>
      <c r="J25" s="461">
        <f t="shared" si="2"/>
        <v>0</v>
      </c>
      <c r="K25" s="461">
        <f t="shared" si="2"/>
        <v>0</v>
      </c>
      <c r="L25" s="461">
        <f t="shared" si="2"/>
        <v>0</v>
      </c>
      <c r="M25" s="461">
        <f t="shared" si="2"/>
        <v>0</v>
      </c>
      <c r="N25" s="461">
        <f t="shared" si="2"/>
        <v>0</v>
      </c>
      <c r="O25" s="461">
        <f t="shared" si="2"/>
        <v>0</v>
      </c>
      <c r="P25" s="461">
        <f t="shared" si="2"/>
        <v>0</v>
      </c>
      <c r="Q25" s="461">
        <f t="shared" si="2"/>
        <v>0</v>
      </c>
      <c r="R25" s="461">
        <f>SUM(R21,R24)</f>
        <v>0</v>
      </c>
    </row>
    <row r="26" spans="1:18" ht="15.6" customHeight="1" x14ac:dyDescent="0.15">
      <c r="B26" s="22" t="s">
        <v>472</v>
      </c>
      <c r="C26" s="22"/>
      <c r="D26" s="22"/>
      <c r="E26" s="19"/>
      <c r="F26" s="20"/>
      <c r="G26" s="19"/>
      <c r="H26" s="19"/>
      <c r="I26" s="20"/>
    </row>
    <row r="27" spans="1:18" ht="15.6" customHeight="1" x14ac:dyDescent="0.15">
      <c r="B27" s="22" t="s">
        <v>473</v>
      </c>
      <c r="C27" s="22"/>
      <c r="D27" s="22"/>
      <c r="E27" s="19"/>
      <c r="F27" s="20"/>
      <c r="G27" s="19"/>
      <c r="H27" s="19"/>
      <c r="I27" s="20"/>
    </row>
  </sheetData>
  <mergeCells count="20">
    <mergeCell ref="B21:B25"/>
    <mergeCell ref="C21:D21"/>
    <mergeCell ref="C22:C24"/>
    <mergeCell ref="C25:D25"/>
    <mergeCell ref="B18:B20"/>
    <mergeCell ref="B9:D9"/>
    <mergeCell ref="C17:D17"/>
    <mergeCell ref="C18:D18"/>
    <mergeCell ref="C19:D19"/>
    <mergeCell ref="C20:D20"/>
    <mergeCell ref="B10:D10"/>
    <mergeCell ref="B11:D11"/>
    <mergeCell ref="B12:D12"/>
    <mergeCell ref="B13:D13"/>
    <mergeCell ref="B14:D14"/>
    <mergeCell ref="B3:Q3"/>
    <mergeCell ref="E6:E7"/>
    <mergeCell ref="B6:D6"/>
    <mergeCell ref="B7:D7"/>
    <mergeCell ref="B8:D8"/>
  </mergeCells>
  <phoneticPr fontId="5"/>
  <printOptions horizontalCentered="1"/>
  <pageMargins left="0.59055118110236227" right="0.59055118110236227" top="0.62992125984251968" bottom="0.27559055118110237" header="0.51181102362204722" footer="0.51181102362204722"/>
  <pageSetup paperSize="9" scale="82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47"/>
  <sheetViews>
    <sheetView showGridLines="0" zoomScale="80" zoomScaleNormal="80" zoomScaleSheetLayoutView="85" workbookViewId="0">
      <selection activeCell="I3" sqref="I3"/>
    </sheetView>
  </sheetViews>
  <sheetFormatPr defaultColWidth="9.109375" defaultRowHeight="13.2" x14ac:dyDescent="0.15"/>
  <cols>
    <col min="1" max="1" width="3" style="422" customWidth="1"/>
    <col min="2" max="2" width="12.6640625" style="307" customWidth="1"/>
    <col min="3" max="3" width="9.88671875" style="307" customWidth="1"/>
    <col min="4" max="4" width="12.44140625" style="307" customWidth="1"/>
    <col min="5" max="5" width="24.44140625" style="307" customWidth="1"/>
    <col min="6" max="6" width="15.109375" style="473" customWidth="1"/>
    <col min="7" max="7" width="12.5546875" style="307" customWidth="1"/>
    <col min="8" max="16384" width="9.109375" style="422"/>
  </cols>
  <sheetData>
    <row r="2" spans="2:8" x14ac:dyDescent="0.15">
      <c r="G2" s="482" t="s">
        <v>506</v>
      </c>
    </row>
    <row r="3" spans="2:8" s="307" customFormat="1" ht="16.2" x14ac:dyDescent="0.15">
      <c r="B3" s="750" t="s">
        <v>484</v>
      </c>
      <c r="C3" s="750"/>
      <c r="D3" s="750"/>
      <c r="E3" s="750"/>
      <c r="F3" s="750"/>
      <c r="G3" s="750"/>
      <c r="H3" s="472"/>
    </row>
    <row r="4" spans="2:8" s="307" customFormat="1" ht="7.95" customHeight="1" x14ac:dyDescent="0.15">
      <c r="F4" s="473"/>
    </row>
    <row r="5" spans="2:8" s="307" customFormat="1" ht="16.2" customHeight="1" x14ac:dyDescent="0.15">
      <c r="B5" s="456" t="s">
        <v>485</v>
      </c>
      <c r="C5" s="751" t="s">
        <v>6</v>
      </c>
      <c r="D5" s="752"/>
      <c r="E5" s="753"/>
      <c r="F5" s="453" t="s">
        <v>7</v>
      </c>
      <c r="G5" s="453" t="s">
        <v>486</v>
      </c>
    </row>
    <row r="6" spans="2:8" s="307" customFormat="1" ht="16.2" customHeight="1" x14ac:dyDescent="0.15">
      <c r="B6" s="754" t="s">
        <v>487</v>
      </c>
      <c r="C6" s="474" t="s">
        <v>488</v>
      </c>
      <c r="D6" s="263" t="s">
        <v>436</v>
      </c>
      <c r="E6" s="264"/>
      <c r="F6" s="5" t="s">
        <v>489</v>
      </c>
      <c r="G6" s="262"/>
    </row>
    <row r="7" spans="2:8" s="307" customFormat="1" ht="16.2" customHeight="1" x14ac:dyDescent="0.15">
      <c r="B7" s="755"/>
      <c r="C7" s="281"/>
      <c r="D7" s="474" t="s">
        <v>106</v>
      </c>
      <c r="E7" s="261" t="s">
        <v>490</v>
      </c>
      <c r="F7" s="475" t="s">
        <v>491</v>
      </c>
      <c r="G7" s="262"/>
    </row>
    <row r="8" spans="2:8" s="307" customFormat="1" ht="16.2" customHeight="1" x14ac:dyDescent="0.15">
      <c r="B8" s="755"/>
      <c r="C8" s="281"/>
      <c r="D8" s="281"/>
      <c r="E8" s="261" t="s">
        <v>490</v>
      </c>
      <c r="F8" s="475" t="s">
        <v>491</v>
      </c>
      <c r="G8" s="262"/>
    </row>
    <row r="9" spans="2:8" s="307" customFormat="1" ht="16.2" customHeight="1" x14ac:dyDescent="0.15">
      <c r="B9" s="755"/>
      <c r="C9" s="281"/>
      <c r="D9" s="282"/>
      <c r="E9" s="261" t="s">
        <v>490</v>
      </c>
      <c r="F9" s="475" t="s">
        <v>491</v>
      </c>
      <c r="G9" s="262"/>
    </row>
    <row r="10" spans="2:8" s="307" customFormat="1" ht="16.2" customHeight="1" x14ac:dyDescent="0.15">
      <c r="B10" s="755"/>
      <c r="C10" s="474" t="s">
        <v>492</v>
      </c>
      <c r="D10" s="263" t="s">
        <v>493</v>
      </c>
      <c r="E10" s="264"/>
      <c r="F10" s="5" t="s">
        <v>494</v>
      </c>
      <c r="G10" s="262"/>
    </row>
    <row r="11" spans="2:8" s="307" customFormat="1" ht="16.2" customHeight="1" x14ac:dyDescent="0.15">
      <c r="B11" s="755"/>
      <c r="C11" s="281"/>
      <c r="D11" s="474" t="s">
        <v>495</v>
      </c>
      <c r="E11" s="476" t="s">
        <v>496</v>
      </c>
      <c r="F11" s="5" t="s">
        <v>494</v>
      </c>
      <c r="G11" s="262"/>
    </row>
    <row r="12" spans="2:8" s="307" customFormat="1" ht="16.2" customHeight="1" x14ac:dyDescent="0.15">
      <c r="B12" s="755"/>
      <c r="C12" s="282"/>
      <c r="D12" s="282"/>
      <c r="E12" s="476" t="s">
        <v>497</v>
      </c>
      <c r="F12" s="5" t="s">
        <v>494</v>
      </c>
      <c r="G12" s="262"/>
    </row>
    <row r="13" spans="2:8" s="307" customFormat="1" ht="16.2" customHeight="1" x14ac:dyDescent="0.15">
      <c r="B13" s="756" t="s">
        <v>498</v>
      </c>
      <c r="C13" s="284" t="s">
        <v>488</v>
      </c>
      <c r="D13" s="263" t="s">
        <v>436</v>
      </c>
      <c r="E13" s="264"/>
      <c r="F13" s="5" t="s">
        <v>499</v>
      </c>
      <c r="G13" s="262"/>
    </row>
    <row r="14" spans="2:8" s="307" customFormat="1" ht="16.2" customHeight="1" x14ac:dyDescent="0.15">
      <c r="B14" s="756"/>
      <c r="C14" s="477"/>
      <c r="D14" s="474" t="s">
        <v>106</v>
      </c>
      <c r="E14" s="261" t="s">
        <v>490</v>
      </c>
      <c r="F14" s="5" t="s">
        <v>499</v>
      </c>
      <c r="G14" s="262"/>
    </row>
    <row r="15" spans="2:8" s="307" customFormat="1" ht="16.2" customHeight="1" x14ac:dyDescent="0.15">
      <c r="B15" s="756"/>
      <c r="C15" s="477"/>
      <c r="D15" s="281"/>
      <c r="E15" s="261" t="s">
        <v>490</v>
      </c>
      <c r="F15" s="5" t="s">
        <v>499</v>
      </c>
      <c r="G15" s="262"/>
    </row>
    <row r="16" spans="2:8" s="307" customFormat="1" ht="16.2" customHeight="1" x14ac:dyDescent="0.15">
      <c r="B16" s="756"/>
      <c r="C16" s="478"/>
      <c r="D16" s="282"/>
      <c r="E16" s="261" t="s">
        <v>490</v>
      </c>
      <c r="F16" s="5" t="s">
        <v>499</v>
      </c>
      <c r="G16" s="262"/>
    </row>
    <row r="17" spans="2:9" s="307" customFormat="1" ht="16.2" customHeight="1" x14ac:dyDescent="0.15">
      <c r="B17" s="756"/>
      <c r="C17" s="284" t="s">
        <v>492</v>
      </c>
      <c r="D17" s="263" t="s">
        <v>493</v>
      </c>
      <c r="E17" s="264"/>
      <c r="F17" s="5" t="s">
        <v>499</v>
      </c>
      <c r="G17" s="262"/>
    </row>
    <row r="18" spans="2:9" s="307" customFormat="1" ht="16.2" customHeight="1" x14ac:dyDescent="0.15">
      <c r="B18" s="756"/>
      <c r="C18" s="477"/>
      <c r="D18" s="474" t="s">
        <v>495</v>
      </c>
      <c r="E18" s="476" t="s">
        <v>496</v>
      </c>
      <c r="F18" s="5" t="s">
        <v>499</v>
      </c>
      <c r="G18" s="262"/>
    </row>
    <row r="19" spans="2:9" s="307" customFormat="1" ht="16.2" customHeight="1" thickBot="1" x14ac:dyDescent="0.2">
      <c r="B19" s="756"/>
      <c r="C19" s="478"/>
      <c r="D19" s="282" t="s">
        <v>500</v>
      </c>
      <c r="E19" s="476" t="s">
        <v>497</v>
      </c>
      <c r="F19" s="5" t="s">
        <v>499</v>
      </c>
      <c r="G19" s="262"/>
    </row>
    <row r="20" spans="2:9" s="307" customFormat="1" ht="16.2" customHeight="1" thickBot="1" x14ac:dyDescent="0.2">
      <c r="B20" s="756"/>
      <c r="C20" s="757" t="s">
        <v>8</v>
      </c>
      <c r="D20" s="476" t="s">
        <v>501</v>
      </c>
      <c r="E20" s="476"/>
      <c r="F20" s="452" t="s">
        <v>499</v>
      </c>
      <c r="G20" s="479"/>
    </row>
    <row r="21" spans="2:9" s="307" customFormat="1" ht="16.2" customHeight="1" thickBot="1" x14ac:dyDescent="0.2">
      <c r="B21" s="756"/>
      <c r="C21" s="758"/>
      <c r="D21" s="476" t="s">
        <v>502</v>
      </c>
      <c r="E21" s="476"/>
      <c r="F21" s="480" t="s">
        <v>503</v>
      </c>
      <c r="G21" s="481"/>
      <c r="I21" s="1"/>
    </row>
    <row r="22" spans="2:9" s="307" customFormat="1" ht="9" customHeight="1" x14ac:dyDescent="0.15">
      <c r="F22" s="473"/>
    </row>
    <row r="23" spans="2:9" s="307" customFormat="1" x14ac:dyDescent="0.15">
      <c r="B23" s="748" t="s">
        <v>504</v>
      </c>
      <c r="C23" s="748"/>
      <c r="D23" s="748"/>
      <c r="E23" s="748"/>
      <c r="F23" s="748"/>
      <c r="G23" s="748"/>
    </row>
    <row r="24" spans="2:9" s="307" customFormat="1" x14ac:dyDescent="0.15">
      <c r="B24" s="277" t="s">
        <v>505</v>
      </c>
      <c r="C24" s="277"/>
      <c r="D24" s="277"/>
      <c r="E24" s="277"/>
      <c r="F24" s="277"/>
      <c r="G24" s="277"/>
    </row>
    <row r="25" spans="2:9" s="307" customFormat="1" x14ac:dyDescent="0.15">
      <c r="B25" s="620" t="s">
        <v>645</v>
      </c>
      <c r="C25" s="620"/>
      <c r="D25" s="620"/>
      <c r="E25" s="620"/>
      <c r="F25" s="620"/>
      <c r="G25" s="620"/>
    </row>
    <row r="26" spans="2:9" s="307" customFormat="1" ht="7.95" customHeight="1" x14ac:dyDescent="0.15">
      <c r="B26" s="747"/>
      <c r="C26" s="748"/>
      <c r="D26" s="748"/>
      <c r="E26" s="748"/>
      <c r="F26" s="748"/>
      <c r="G26" s="748"/>
    </row>
    <row r="27" spans="2:9" s="307" customFormat="1" ht="13.2" customHeight="1" x14ac:dyDescent="0.15">
      <c r="B27" s="749"/>
      <c r="C27" s="749"/>
      <c r="D27" s="749"/>
      <c r="E27" s="749"/>
      <c r="F27" s="749"/>
      <c r="G27" s="749"/>
    </row>
    <row r="28" spans="2:9" s="307" customFormat="1" ht="13.2" customHeight="1" x14ac:dyDescent="0.15">
      <c r="B28" s="749"/>
      <c r="C28" s="749"/>
      <c r="D28" s="749"/>
      <c r="E28" s="749"/>
      <c r="F28" s="749"/>
      <c r="G28" s="749"/>
    </row>
    <row r="29" spans="2:9" s="307" customFormat="1" ht="13.2" customHeight="1" x14ac:dyDescent="0.15">
      <c r="F29" s="473"/>
    </row>
    <row r="30" spans="2:9" s="307" customFormat="1" ht="13.2" customHeight="1" x14ac:dyDescent="0.15">
      <c r="F30" s="473"/>
    </row>
    <row r="31" spans="2:9" s="307" customFormat="1" ht="13.2" customHeight="1" x14ac:dyDescent="0.15">
      <c r="F31" s="473"/>
    </row>
    <row r="32" spans="2:9" s="307" customFormat="1" ht="13.2" customHeight="1" x14ac:dyDescent="0.15">
      <c r="F32" s="473"/>
    </row>
    <row r="33" spans="6:6" s="307" customFormat="1" ht="13.2" customHeight="1" x14ac:dyDescent="0.15">
      <c r="F33" s="473"/>
    </row>
    <row r="34" spans="6:6" s="307" customFormat="1" ht="13.2" customHeight="1" x14ac:dyDescent="0.15">
      <c r="F34" s="473"/>
    </row>
    <row r="35" spans="6:6" s="307" customFormat="1" ht="13.2" customHeight="1" x14ac:dyDescent="0.15">
      <c r="F35" s="473"/>
    </row>
    <row r="36" spans="6:6" s="307" customFormat="1" ht="13.2" customHeight="1" x14ac:dyDescent="0.15">
      <c r="F36" s="473"/>
    </row>
    <row r="37" spans="6:6" s="307" customFormat="1" ht="13.2" customHeight="1" x14ac:dyDescent="0.15">
      <c r="F37" s="473"/>
    </row>
    <row r="38" spans="6:6" s="307" customFormat="1" ht="13.2" customHeight="1" x14ac:dyDescent="0.15">
      <c r="F38" s="473"/>
    </row>
    <row r="39" spans="6:6" s="307" customFormat="1" ht="13.2" customHeight="1" x14ac:dyDescent="0.15">
      <c r="F39" s="473"/>
    </row>
    <row r="40" spans="6:6" s="307" customFormat="1" ht="13.2" customHeight="1" x14ac:dyDescent="0.15">
      <c r="F40" s="473"/>
    </row>
    <row r="41" spans="6:6" s="307" customFormat="1" ht="13.2" customHeight="1" x14ac:dyDescent="0.15">
      <c r="F41" s="473"/>
    </row>
    <row r="42" spans="6:6" s="307" customFormat="1" ht="13.2" customHeight="1" x14ac:dyDescent="0.15">
      <c r="F42" s="473"/>
    </row>
    <row r="43" spans="6:6" s="307" customFormat="1" ht="13.2" customHeight="1" x14ac:dyDescent="0.15">
      <c r="F43" s="473"/>
    </row>
    <row r="44" spans="6:6" s="307" customFormat="1" ht="9" customHeight="1" x14ac:dyDescent="0.15">
      <c r="F44" s="473"/>
    </row>
    <row r="45" spans="6:6" s="307" customFormat="1" ht="17.100000000000001" customHeight="1" x14ac:dyDescent="0.15">
      <c r="F45" s="473"/>
    </row>
    <row r="46" spans="6:6" s="307" customFormat="1" ht="17.100000000000001" customHeight="1" x14ac:dyDescent="0.15">
      <c r="F46" s="473"/>
    </row>
    <row r="47" spans="6:6" s="307" customFormat="1" ht="17.100000000000001" customHeight="1" x14ac:dyDescent="0.15">
      <c r="F47" s="473"/>
    </row>
  </sheetData>
  <mergeCells count="9">
    <mergeCell ref="B26:G26"/>
    <mergeCell ref="B27:G27"/>
    <mergeCell ref="B28:G28"/>
    <mergeCell ref="B3:G3"/>
    <mergeCell ref="C5:E5"/>
    <mergeCell ref="B6:B12"/>
    <mergeCell ref="B13:B21"/>
    <mergeCell ref="C20:C21"/>
    <mergeCell ref="B23:G23"/>
  </mergeCells>
  <phoneticPr fontId="5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G45"/>
  <sheetViews>
    <sheetView showGridLines="0" zoomScale="57" zoomScaleNormal="85" workbookViewId="0">
      <selection activeCell="I3" sqref="I3"/>
    </sheetView>
  </sheetViews>
  <sheetFormatPr defaultColWidth="8.88671875" defaultRowHeight="15" customHeight="1" x14ac:dyDescent="0.15"/>
  <cols>
    <col min="1" max="1" width="4.33203125" style="440" customWidth="1"/>
    <col min="2" max="2" width="18.33203125" style="440" customWidth="1"/>
    <col min="3" max="3" width="31.44140625" style="440" bestFit="1" customWidth="1"/>
    <col min="4" max="4" width="78.6640625" style="440" bestFit="1" customWidth="1"/>
    <col min="5" max="5" width="15.88671875" style="440" customWidth="1"/>
    <col min="6" max="6" width="12.33203125" style="440" customWidth="1"/>
    <col min="7" max="7" width="27.109375" style="440" bestFit="1" customWidth="1"/>
    <col min="8" max="16384" width="8.88671875" style="440"/>
  </cols>
  <sheetData>
    <row r="2" spans="2:7" ht="15" customHeight="1" x14ac:dyDescent="0.15">
      <c r="B2" s="439" t="s">
        <v>6</v>
      </c>
      <c r="C2" s="439" t="s">
        <v>392</v>
      </c>
      <c r="D2" s="439" t="s">
        <v>6</v>
      </c>
      <c r="E2" s="439" t="s">
        <v>7</v>
      </c>
      <c r="F2" s="439" t="s">
        <v>393</v>
      </c>
      <c r="G2" s="439" t="s">
        <v>189</v>
      </c>
    </row>
    <row r="3" spans="2:7" ht="15" customHeight="1" x14ac:dyDescent="0.15">
      <c r="B3" s="441" t="s">
        <v>394</v>
      </c>
      <c r="C3" s="441" t="s">
        <v>395</v>
      </c>
      <c r="D3" s="442" t="s">
        <v>417</v>
      </c>
      <c r="E3" s="446" t="s">
        <v>441</v>
      </c>
      <c r="F3" s="447">
        <v>2.59</v>
      </c>
      <c r="G3" s="446" t="s">
        <v>396</v>
      </c>
    </row>
    <row r="4" spans="2:7" ht="15" customHeight="1" x14ac:dyDescent="0.15">
      <c r="B4" s="443"/>
      <c r="C4" s="443"/>
      <c r="D4" s="442" t="s">
        <v>422</v>
      </c>
      <c r="E4" s="446" t="s">
        <v>441</v>
      </c>
      <c r="F4" s="447">
        <v>2.6</v>
      </c>
      <c r="G4" s="446" t="s">
        <v>396</v>
      </c>
    </row>
    <row r="5" spans="2:7" ht="15" customHeight="1" x14ac:dyDescent="0.15">
      <c r="B5" s="443"/>
      <c r="C5" s="443"/>
      <c r="D5" s="442" t="s">
        <v>418</v>
      </c>
      <c r="E5" s="446" t="s">
        <v>441</v>
      </c>
      <c r="F5" s="447">
        <v>2.6</v>
      </c>
      <c r="G5" s="446" t="s">
        <v>396</v>
      </c>
    </row>
    <row r="6" spans="2:7" ht="15" customHeight="1" x14ac:dyDescent="0.15">
      <c r="B6" s="443"/>
      <c r="C6" s="443"/>
      <c r="D6" s="442" t="s">
        <v>419</v>
      </c>
      <c r="E6" s="446" t="s">
        <v>441</v>
      </c>
      <c r="F6" s="447">
        <v>2.33</v>
      </c>
      <c r="G6" s="446" t="s">
        <v>396</v>
      </c>
    </row>
    <row r="7" spans="2:7" ht="15" customHeight="1" x14ac:dyDescent="0.15">
      <c r="B7" s="443"/>
      <c r="C7" s="443"/>
      <c r="D7" s="442" t="s">
        <v>420</v>
      </c>
      <c r="E7" s="446" t="s">
        <v>441</v>
      </c>
      <c r="F7" s="447">
        <v>2.15</v>
      </c>
      <c r="G7" s="446" t="s">
        <v>396</v>
      </c>
    </row>
    <row r="8" spans="2:7" ht="15" customHeight="1" x14ac:dyDescent="0.15">
      <c r="B8" s="443"/>
      <c r="C8" s="443"/>
      <c r="D8" s="442" t="s">
        <v>421</v>
      </c>
      <c r="E8" s="446" t="s">
        <v>441</v>
      </c>
      <c r="F8" s="447">
        <v>2.64</v>
      </c>
      <c r="G8" s="446" t="s">
        <v>396</v>
      </c>
    </row>
    <row r="9" spans="2:7" ht="15" customHeight="1" x14ac:dyDescent="0.15">
      <c r="B9" s="443"/>
      <c r="C9" s="443"/>
      <c r="D9" s="442" t="s">
        <v>423</v>
      </c>
      <c r="E9" s="446" t="s">
        <v>441</v>
      </c>
      <c r="F9" s="447">
        <v>3.18</v>
      </c>
      <c r="G9" s="446" t="s">
        <v>396</v>
      </c>
    </row>
    <row r="10" spans="2:7" ht="15" customHeight="1" x14ac:dyDescent="0.15">
      <c r="B10" s="443"/>
      <c r="C10" s="443"/>
      <c r="D10" s="442" t="s">
        <v>424</v>
      </c>
      <c r="E10" s="446" t="s">
        <v>441</v>
      </c>
      <c r="F10" s="447">
        <v>3.06</v>
      </c>
      <c r="G10" s="446" t="s">
        <v>396</v>
      </c>
    </row>
    <row r="11" spans="2:7" ht="15" customHeight="1" x14ac:dyDescent="0.15">
      <c r="B11" s="443"/>
      <c r="C11" s="443"/>
      <c r="D11" s="442" t="s">
        <v>397</v>
      </c>
      <c r="E11" s="446" t="s">
        <v>441</v>
      </c>
      <c r="F11" s="447">
        <v>2.86</v>
      </c>
      <c r="G11" s="446" t="s">
        <v>396</v>
      </c>
    </row>
    <row r="12" spans="2:7" ht="15" customHeight="1" x14ac:dyDescent="0.15">
      <c r="B12" s="443"/>
      <c r="C12" s="443"/>
      <c r="D12" s="442" t="s">
        <v>398</v>
      </c>
      <c r="E12" s="446" t="s">
        <v>441</v>
      </c>
      <c r="F12" s="447">
        <v>2.99</v>
      </c>
      <c r="G12" s="446" t="s">
        <v>396</v>
      </c>
    </row>
    <row r="13" spans="2:7" ht="15" customHeight="1" x14ac:dyDescent="0.15">
      <c r="B13" s="443"/>
      <c r="C13" s="443"/>
      <c r="D13" s="442" t="s">
        <v>399</v>
      </c>
      <c r="E13" s="446" t="s">
        <v>442</v>
      </c>
      <c r="F13" s="447">
        <v>2.34</v>
      </c>
      <c r="G13" s="446" t="s">
        <v>396</v>
      </c>
    </row>
    <row r="14" spans="2:7" ht="15" customHeight="1" x14ac:dyDescent="0.15">
      <c r="B14" s="443"/>
      <c r="C14" s="443"/>
      <c r="D14" s="442" t="s">
        <v>400</v>
      </c>
      <c r="E14" s="446" t="s">
        <v>442</v>
      </c>
      <c r="F14" s="447">
        <v>2.67</v>
      </c>
      <c r="G14" s="446" t="s">
        <v>396</v>
      </c>
    </row>
    <row r="15" spans="2:7" ht="15" customHeight="1" x14ac:dyDescent="0.15">
      <c r="B15" s="443"/>
      <c r="C15" s="443"/>
      <c r="D15" s="442" t="s">
        <v>425</v>
      </c>
      <c r="E15" s="446" t="s">
        <v>442</v>
      </c>
      <c r="F15" s="447">
        <v>2.29</v>
      </c>
      <c r="G15" s="446" t="s">
        <v>396</v>
      </c>
    </row>
    <row r="16" spans="2:7" ht="15" customHeight="1" x14ac:dyDescent="0.15">
      <c r="B16" s="443"/>
      <c r="C16" s="443"/>
      <c r="D16" s="442" t="s">
        <v>401</v>
      </c>
      <c r="E16" s="446" t="s">
        <v>442</v>
      </c>
      <c r="F16" s="447">
        <v>2.27</v>
      </c>
      <c r="G16" s="446" t="s">
        <v>396</v>
      </c>
    </row>
    <row r="17" spans="2:7" ht="15" customHeight="1" x14ac:dyDescent="0.15">
      <c r="B17" s="443"/>
      <c r="C17" s="443"/>
      <c r="D17" s="442" t="s">
        <v>402</v>
      </c>
      <c r="E17" s="446" t="s">
        <v>442</v>
      </c>
      <c r="F17" s="447">
        <v>2.48</v>
      </c>
      <c r="G17" s="446" t="s">
        <v>396</v>
      </c>
    </row>
    <row r="18" spans="2:7" ht="15" customHeight="1" x14ac:dyDescent="0.15">
      <c r="B18" s="443"/>
      <c r="C18" s="443"/>
      <c r="D18" s="442" t="s">
        <v>403</v>
      </c>
      <c r="E18" s="446" t="s">
        <v>442</v>
      </c>
      <c r="F18" s="447">
        <v>2.5</v>
      </c>
      <c r="G18" s="446" t="s">
        <v>396</v>
      </c>
    </row>
    <row r="19" spans="2:7" ht="15" customHeight="1" x14ac:dyDescent="0.15">
      <c r="B19" s="443"/>
      <c r="C19" s="443"/>
      <c r="D19" s="442" t="s">
        <v>404</v>
      </c>
      <c r="E19" s="446" t="s">
        <v>442</v>
      </c>
      <c r="F19" s="447">
        <v>2.62</v>
      </c>
      <c r="G19" s="446" t="s">
        <v>396</v>
      </c>
    </row>
    <row r="20" spans="2:7" ht="15" customHeight="1" x14ac:dyDescent="0.15">
      <c r="B20" s="443"/>
      <c r="C20" s="443"/>
      <c r="D20" s="442" t="s">
        <v>405</v>
      </c>
      <c r="E20" s="446" t="s">
        <v>442</v>
      </c>
      <c r="F20" s="447">
        <v>2.75</v>
      </c>
      <c r="G20" s="446" t="s">
        <v>396</v>
      </c>
    </row>
    <row r="21" spans="2:7" ht="15" customHeight="1" x14ac:dyDescent="0.15">
      <c r="B21" s="443"/>
      <c r="C21" s="443"/>
      <c r="D21" s="442" t="s">
        <v>406</v>
      </c>
      <c r="E21" s="446" t="s">
        <v>442</v>
      </c>
      <c r="F21" s="447">
        <v>3.1</v>
      </c>
      <c r="G21" s="446" t="s">
        <v>396</v>
      </c>
    </row>
    <row r="22" spans="2:7" ht="15" customHeight="1" x14ac:dyDescent="0.15">
      <c r="B22" s="443"/>
      <c r="C22" s="443"/>
      <c r="D22" s="442" t="s">
        <v>426</v>
      </c>
      <c r="E22" s="446" t="s">
        <v>442</v>
      </c>
      <c r="F22" s="447">
        <v>2.93</v>
      </c>
      <c r="G22" s="446" t="s">
        <v>396</v>
      </c>
    </row>
    <row r="23" spans="2:7" ht="15" customHeight="1" x14ac:dyDescent="0.15">
      <c r="B23" s="443"/>
      <c r="C23" s="443"/>
      <c r="D23" s="442" t="s">
        <v>407</v>
      </c>
      <c r="E23" s="446" t="s">
        <v>441</v>
      </c>
      <c r="F23" s="447">
        <v>2.99</v>
      </c>
      <c r="G23" s="446" t="s">
        <v>396</v>
      </c>
    </row>
    <row r="24" spans="2:7" ht="15" customHeight="1" x14ac:dyDescent="0.15">
      <c r="B24" s="443"/>
      <c r="C24" s="443"/>
      <c r="D24" s="442" t="s">
        <v>408</v>
      </c>
      <c r="E24" s="446" t="s">
        <v>443</v>
      </c>
      <c r="F24" s="447">
        <v>2.4300000000000002</v>
      </c>
      <c r="G24" s="446" t="s">
        <v>396</v>
      </c>
    </row>
    <row r="25" spans="2:7" ht="15" customHeight="1" x14ac:dyDescent="0.15">
      <c r="B25" s="443"/>
      <c r="C25" s="443"/>
      <c r="D25" s="442" t="s">
        <v>409</v>
      </c>
      <c r="E25" s="446" t="s">
        <v>441</v>
      </c>
      <c r="F25" s="447">
        <v>2.79</v>
      </c>
      <c r="G25" s="446" t="s">
        <v>396</v>
      </c>
    </row>
    <row r="26" spans="2:7" ht="15" customHeight="1" x14ac:dyDescent="0.15">
      <c r="B26" s="443"/>
      <c r="C26" s="443"/>
      <c r="D26" s="442" t="s">
        <v>410</v>
      </c>
      <c r="E26" s="446" t="s">
        <v>443</v>
      </c>
      <c r="F26" s="447">
        <v>1.96</v>
      </c>
      <c r="G26" s="446" t="s">
        <v>396</v>
      </c>
    </row>
    <row r="27" spans="2:7" ht="15" customHeight="1" x14ac:dyDescent="0.15">
      <c r="B27" s="443"/>
      <c r="C27" s="443"/>
      <c r="D27" s="442" t="s">
        <v>411</v>
      </c>
      <c r="E27" s="446" t="s">
        <v>443</v>
      </c>
      <c r="F27" s="448">
        <v>0.73499999999999999</v>
      </c>
      <c r="G27" s="446" t="s">
        <v>396</v>
      </c>
    </row>
    <row r="28" spans="2:7" ht="15" customHeight="1" x14ac:dyDescent="0.15">
      <c r="B28" s="443"/>
      <c r="C28" s="443"/>
      <c r="D28" s="442" t="s">
        <v>412</v>
      </c>
      <c r="E28" s="446" t="s">
        <v>443</v>
      </c>
      <c r="F28" s="448">
        <v>0.313</v>
      </c>
      <c r="G28" s="446" t="s">
        <v>396</v>
      </c>
    </row>
    <row r="29" spans="2:7" ht="15" customHeight="1" x14ac:dyDescent="0.15">
      <c r="B29" s="443"/>
      <c r="C29" s="443"/>
      <c r="D29" s="442" t="s">
        <v>427</v>
      </c>
      <c r="E29" s="446" t="s">
        <v>443</v>
      </c>
      <c r="F29" s="448">
        <v>0.33400000000000002</v>
      </c>
      <c r="G29" s="446" t="s">
        <v>396</v>
      </c>
    </row>
    <row r="30" spans="2:7" ht="15" customHeight="1" x14ac:dyDescent="0.15">
      <c r="B30" s="443"/>
      <c r="C30" s="443"/>
      <c r="D30" s="442" t="s">
        <v>413</v>
      </c>
      <c r="E30" s="446" t="s">
        <v>443</v>
      </c>
      <c r="F30" s="447">
        <v>1.1599999999999999</v>
      </c>
      <c r="G30" s="446" t="s">
        <v>396</v>
      </c>
    </row>
    <row r="31" spans="2:7" ht="15" customHeight="1" x14ac:dyDescent="0.15">
      <c r="B31" s="443"/>
      <c r="C31" s="443"/>
      <c r="D31" s="442" t="s">
        <v>428</v>
      </c>
      <c r="E31" s="446" t="s">
        <v>441</v>
      </c>
      <c r="F31" s="447">
        <v>1.07</v>
      </c>
      <c r="G31" s="446" t="s">
        <v>396</v>
      </c>
    </row>
    <row r="32" spans="2:7" ht="15" customHeight="1" x14ac:dyDescent="0.15">
      <c r="B32" s="443"/>
      <c r="C32" s="443"/>
      <c r="D32" s="442" t="s">
        <v>429</v>
      </c>
      <c r="E32" s="446" t="s">
        <v>441</v>
      </c>
      <c r="F32" s="447">
        <v>1.64</v>
      </c>
      <c r="G32" s="446" t="s">
        <v>396</v>
      </c>
    </row>
    <row r="33" spans="2:7" ht="15" customHeight="1" x14ac:dyDescent="0.15">
      <c r="B33" s="443"/>
      <c r="C33" s="443"/>
      <c r="D33" s="442" t="s">
        <v>430</v>
      </c>
      <c r="E33" s="446" t="s">
        <v>441</v>
      </c>
      <c r="F33" s="447">
        <v>1.64</v>
      </c>
      <c r="G33" s="446" t="s">
        <v>396</v>
      </c>
    </row>
    <row r="34" spans="2:7" ht="15" customHeight="1" x14ac:dyDescent="0.15">
      <c r="B34" s="443"/>
      <c r="C34" s="443"/>
      <c r="D34" s="442" t="s">
        <v>431</v>
      </c>
      <c r="E34" s="446" t="s">
        <v>441</v>
      </c>
      <c r="F34" s="447">
        <v>2.76</v>
      </c>
      <c r="G34" s="446" t="s">
        <v>396</v>
      </c>
    </row>
    <row r="35" spans="2:7" ht="15" customHeight="1" x14ac:dyDescent="0.15">
      <c r="B35" s="443"/>
      <c r="C35" s="443"/>
      <c r="D35" s="442" t="s">
        <v>432</v>
      </c>
      <c r="E35" s="446" t="s">
        <v>441</v>
      </c>
      <c r="F35" s="447">
        <v>2.57</v>
      </c>
      <c r="G35" s="446" t="s">
        <v>396</v>
      </c>
    </row>
    <row r="36" spans="2:7" ht="24" x14ac:dyDescent="0.15">
      <c r="B36" s="443"/>
      <c r="C36" s="443"/>
      <c r="D36" s="444" t="s">
        <v>433</v>
      </c>
      <c r="E36" s="446" t="s">
        <v>442</v>
      </c>
      <c r="F36" s="447">
        <v>2.64</v>
      </c>
      <c r="G36" s="446" t="s">
        <v>396</v>
      </c>
    </row>
    <row r="37" spans="2:7" ht="15" customHeight="1" x14ac:dyDescent="0.15">
      <c r="B37" s="443"/>
      <c r="C37" s="443"/>
      <c r="D37" s="442" t="s">
        <v>434</v>
      </c>
      <c r="E37" s="446" t="s">
        <v>442</v>
      </c>
      <c r="F37" s="447">
        <v>2.62</v>
      </c>
      <c r="G37" s="446" t="s">
        <v>396</v>
      </c>
    </row>
    <row r="38" spans="2:7" ht="15" customHeight="1" x14ac:dyDescent="0.15">
      <c r="B38" s="443"/>
      <c r="C38" s="443"/>
      <c r="D38" s="442" t="s">
        <v>436</v>
      </c>
      <c r="E38" s="446" t="s">
        <v>443</v>
      </c>
      <c r="F38" s="447">
        <v>2.0499999999999998</v>
      </c>
      <c r="G38" s="446" t="s">
        <v>482</v>
      </c>
    </row>
    <row r="39" spans="2:7" ht="15" customHeight="1" x14ac:dyDescent="0.15">
      <c r="B39" s="443"/>
      <c r="C39" s="442" t="s">
        <v>414</v>
      </c>
      <c r="D39" s="442" t="s">
        <v>235</v>
      </c>
      <c r="E39" s="446" t="s">
        <v>444</v>
      </c>
      <c r="F39" s="446">
        <v>4.2299999999999998E-4</v>
      </c>
      <c r="G39" s="446" t="s">
        <v>481</v>
      </c>
    </row>
    <row r="40" spans="2:7" ht="15" customHeight="1" x14ac:dyDescent="0.15">
      <c r="B40" s="445"/>
      <c r="C40" s="442" t="s">
        <v>415</v>
      </c>
      <c r="D40" s="442" t="s">
        <v>435</v>
      </c>
      <c r="E40" s="759" t="s">
        <v>437</v>
      </c>
      <c r="F40" s="760"/>
      <c r="G40" s="761"/>
    </row>
    <row r="41" spans="2:7" ht="15" customHeight="1" x14ac:dyDescent="0.15">
      <c r="B41" s="440" t="s">
        <v>416</v>
      </c>
    </row>
    <row r="42" spans="2:7" ht="15" customHeight="1" x14ac:dyDescent="0.15">
      <c r="B42" s="437" t="s">
        <v>440</v>
      </c>
      <c r="C42" s="437"/>
      <c r="D42" s="437"/>
      <c r="E42" s="437"/>
      <c r="F42" s="437"/>
      <c r="G42" s="437"/>
    </row>
    <row r="43" spans="2:7" ht="15" customHeight="1" x14ac:dyDescent="0.15">
      <c r="B43" s="437" t="s">
        <v>439</v>
      </c>
      <c r="C43" s="437"/>
      <c r="D43" s="437"/>
      <c r="E43" s="437"/>
      <c r="F43" s="437"/>
      <c r="G43" s="437"/>
    </row>
    <row r="44" spans="2:7" ht="15" customHeight="1" x14ac:dyDescent="0.15">
      <c r="B44" s="437" t="s">
        <v>480</v>
      </c>
      <c r="C44" s="437"/>
      <c r="D44" s="437"/>
      <c r="E44" s="437"/>
      <c r="F44" s="437"/>
      <c r="G44" s="437"/>
    </row>
    <row r="45" spans="2:7" ht="15" customHeight="1" x14ac:dyDescent="0.15">
      <c r="B45" s="438" t="s">
        <v>438</v>
      </c>
      <c r="C45" s="437"/>
      <c r="D45" s="437"/>
      <c r="E45" s="437"/>
      <c r="F45" s="437"/>
      <c r="G45" s="437"/>
    </row>
  </sheetData>
  <mergeCells count="1">
    <mergeCell ref="E40:G40"/>
  </mergeCells>
  <phoneticPr fontId="5"/>
  <pageMargins left="0.7" right="0.7" top="0.75" bottom="0.75" header="0.3" footer="0.3"/>
  <pageSetup paperSize="9" scale="77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3"/>
  <sheetViews>
    <sheetView showGridLines="0" workbookViewId="0">
      <selection activeCell="C15" sqref="C15"/>
    </sheetView>
  </sheetViews>
  <sheetFormatPr defaultRowHeight="15.6" customHeight="1" x14ac:dyDescent="0.15"/>
  <cols>
    <col min="1" max="1" width="2" customWidth="1"/>
    <col min="2" max="2" width="31.5546875" customWidth="1"/>
    <col min="3" max="3" width="25" customWidth="1"/>
    <col min="4" max="4" width="9.44140625" customWidth="1"/>
    <col min="5" max="5" width="13.33203125" customWidth="1"/>
  </cols>
  <sheetData>
    <row r="1" spans="1:10" ht="15.6" customHeight="1" x14ac:dyDescent="0.15">
      <c r="E1" s="423"/>
    </row>
    <row r="2" spans="1:10" ht="12" x14ac:dyDescent="0.15">
      <c r="A2" s="423"/>
      <c r="B2" s="424"/>
      <c r="C2" s="424"/>
      <c r="D2" s="126" t="s">
        <v>483</v>
      </c>
      <c r="E2" s="423"/>
    </row>
    <row r="3" spans="1:10" ht="12" x14ac:dyDescent="0.15">
      <c r="A3" s="423"/>
      <c r="B3" s="424"/>
      <c r="C3" s="424"/>
      <c r="D3" s="425"/>
      <c r="E3" s="423"/>
    </row>
    <row r="4" spans="1:10" ht="15.6" customHeight="1" x14ac:dyDescent="0.15">
      <c r="A4" s="423"/>
      <c r="B4" s="762" t="s">
        <v>388</v>
      </c>
      <c r="C4" s="762"/>
      <c r="D4" s="762"/>
      <c r="E4" s="423"/>
    </row>
    <row r="5" spans="1:10" ht="6" customHeight="1" x14ac:dyDescent="0.15">
      <c r="A5" s="423"/>
      <c r="B5" s="426"/>
      <c r="C5" s="426"/>
      <c r="D5" s="426"/>
      <c r="E5" s="423"/>
    </row>
    <row r="6" spans="1:10" ht="15" customHeight="1" x14ac:dyDescent="0.15">
      <c r="A6" s="423"/>
      <c r="B6" s="427" t="s">
        <v>385</v>
      </c>
      <c r="C6" s="763" t="s">
        <v>386</v>
      </c>
      <c r="D6" s="764"/>
      <c r="E6" s="423"/>
    </row>
    <row r="7" spans="1:10" ht="25.5" customHeight="1" x14ac:dyDescent="0.15">
      <c r="A7" s="423"/>
      <c r="B7" s="428" t="s">
        <v>507</v>
      </c>
      <c r="C7" s="434"/>
      <c r="D7" s="429" t="s">
        <v>387</v>
      </c>
      <c r="E7" s="423"/>
    </row>
    <row r="8" spans="1:10" ht="25.5" customHeight="1" x14ac:dyDescent="0.15">
      <c r="A8" s="423"/>
      <c r="B8" s="428" t="s">
        <v>508</v>
      </c>
      <c r="C8" s="435"/>
      <c r="D8" s="430" t="s">
        <v>387</v>
      </c>
      <c r="E8" s="423"/>
    </row>
    <row r="9" spans="1:10" ht="25.5" customHeight="1" x14ac:dyDescent="0.15">
      <c r="A9" s="423"/>
      <c r="B9" s="428" t="s">
        <v>384</v>
      </c>
      <c r="C9" s="625">
        <f>SUM(C7:C8)</f>
        <v>0</v>
      </c>
      <c r="D9" s="430" t="s">
        <v>387</v>
      </c>
      <c r="E9" s="423"/>
      <c r="G9" s="419"/>
      <c r="H9" s="419"/>
      <c r="I9" s="419"/>
      <c r="J9" s="419"/>
    </row>
    <row r="10" spans="1:10" ht="15.6" customHeight="1" x14ac:dyDescent="0.15">
      <c r="A10" s="423"/>
      <c r="B10" s="431" t="s">
        <v>509</v>
      </c>
      <c r="C10" s="424"/>
      <c r="D10" s="424"/>
      <c r="E10" s="423"/>
    </row>
    <row r="11" spans="1:10" s="277" customFormat="1" ht="15.6" customHeight="1" x14ac:dyDescent="0.15">
      <c r="B11" s="432" t="s">
        <v>707</v>
      </c>
      <c r="C11" s="433"/>
      <c r="D11" s="433"/>
    </row>
    <row r="12" spans="1:10" s="277" customFormat="1" ht="15.6" customHeight="1" x14ac:dyDescent="0.15"/>
    <row r="13" spans="1:10" s="277" customFormat="1" ht="15.6" customHeight="1" x14ac:dyDescent="0.15"/>
    <row r="14" spans="1:10" s="277" customFormat="1" ht="15.6" customHeight="1" x14ac:dyDescent="0.15"/>
    <row r="15" spans="1:10" s="277" customFormat="1" ht="15.6" customHeight="1" x14ac:dyDescent="0.15"/>
    <row r="16" spans="1:10" s="277" customFormat="1" ht="15.6" customHeight="1" x14ac:dyDescent="0.15"/>
    <row r="17" s="277" customFormat="1" ht="15.6" customHeight="1" x14ac:dyDescent="0.15"/>
    <row r="18" s="277" customFormat="1" ht="15.6" customHeight="1" x14ac:dyDescent="0.15"/>
    <row r="19" s="277" customFormat="1" ht="15.6" customHeight="1" x14ac:dyDescent="0.15"/>
    <row r="20" s="277" customFormat="1" ht="15.6" customHeight="1" x14ac:dyDescent="0.15"/>
    <row r="21" s="277" customFormat="1" ht="15.6" customHeight="1" x14ac:dyDescent="0.15"/>
    <row r="22" s="277" customFormat="1" ht="15.6" customHeight="1" x14ac:dyDescent="0.15"/>
    <row r="23" s="277" customFormat="1" ht="15.6" customHeight="1" x14ac:dyDescent="0.15"/>
  </sheetData>
  <mergeCells count="2">
    <mergeCell ref="B4:D4"/>
    <mergeCell ref="C6:D6"/>
  </mergeCells>
  <phoneticPr fontId="5"/>
  <pageMargins left="0.7" right="0.7" top="0.75" bottom="0.75" header="0.3" footer="0.3"/>
  <pageSetup paperSize="9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C32"/>
  <sheetViews>
    <sheetView showGridLines="0" zoomScale="85" zoomScaleNormal="85" workbookViewId="0">
      <selection activeCell="B3" sqref="B3:N3"/>
    </sheetView>
  </sheetViews>
  <sheetFormatPr defaultColWidth="8.88671875" defaultRowHeight="18.75" customHeight="1" x14ac:dyDescent="0.15"/>
  <cols>
    <col min="1" max="1" width="8.88671875" style="1"/>
    <col min="2" max="2" width="11.33203125" style="1" customWidth="1"/>
    <col min="3" max="3" width="19.6640625" style="1" customWidth="1"/>
    <col min="4" max="14" width="15.6640625" style="1" customWidth="1"/>
    <col min="15" max="24" width="11.109375" style="1" customWidth="1"/>
    <col min="25" max="28" width="11.88671875" style="1" customWidth="1"/>
    <col min="29" max="16384" width="8.88671875" style="1"/>
  </cols>
  <sheetData>
    <row r="2" spans="2:29" ht="18.75" customHeight="1" x14ac:dyDescent="0.15">
      <c r="N2" s="493" t="s">
        <v>625</v>
      </c>
    </row>
    <row r="3" spans="2:29" ht="21" customHeight="1" x14ac:dyDescent="0.15">
      <c r="B3" s="773" t="s">
        <v>624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</row>
    <row r="4" spans="2:29" ht="6.6" customHeight="1" x14ac:dyDescent="0.15"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</row>
    <row r="5" spans="2:29" ht="18.75" customHeight="1" x14ac:dyDescent="0.15">
      <c r="B5" s="1" t="s">
        <v>557</v>
      </c>
      <c r="I5" s="37" t="s">
        <v>558</v>
      </c>
      <c r="AC5" s="37"/>
    </row>
    <row r="6" spans="2:29" ht="19.5" customHeight="1" x14ac:dyDescent="0.15">
      <c r="B6" s="769"/>
      <c r="C6" s="769"/>
      <c r="D6" s="496" t="s">
        <v>47</v>
      </c>
      <c r="E6" s="496" t="s">
        <v>48</v>
      </c>
      <c r="F6" s="496" t="s">
        <v>49</v>
      </c>
      <c r="G6" s="496" t="s">
        <v>50</v>
      </c>
      <c r="H6" s="496" t="s">
        <v>51</v>
      </c>
      <c r="I6" s="769" t="s">
        <v>8</v>
      </c>
    </row>
    <row r="7" spans="2:29" ht="19.5" customHeight="1" x14ac:dyDescent="0.15">
      <c r="B7" s="769"/>
      <c r="C7" s="769"/>
      <c r="D7" s="497" t="s">
        <v>82</v>
      </c>
      <c r="E7" s="497" t="s">
        <v>84</v>
      </c>
      <c r="F7" s="497" t="s">
        <v>85</v>
      </c>
      <c r="G7" s="497" t="s">
        <v>86</v>
      </c>
      <c r="H7" s="497" t="s">
        <v>87</v>
      </c>
      <c r="I7" s="769"/>
    </row>
    <row r="8" spans="2:29" ht="25.35" customHeight="1" x14ac:dyDescent="0.15">
      <c r="B8" s="765" t="s">
        <v>559</v>
      </c>
      <c r="C8" s="765"/>
      <c r="D8" s="152"/>
      <c r="E8" s="152"/>
      <c r="F8" s="152"/>
      <c r="G8" s="152"/>
      <c r="H8" s="152"/>
      <c r="I8" s="498">
        <f>SUM(D8:H8)</f>
        <v>0</v>
      </c>
    </row>
    <row r="9" spans="2:29" ht="13.2" x14ac:dyDescent="0.15"/>
    <row r="10" spans="2:29" ht="13.2" x14ac:dyDescent="0.15"/>
    <row r="11" spans="2:29" ht="18.75" customHeight="1" x14ac:dyDescent="0.15">
      <c r="B11" s="1" t="s">
        <v>648</v>
      </c>
      <c r="N11" s="37" t="s">
        <v>558</v>
      </c>
    </row>
    <row r="12" spans="2:29" ht="19.5" customHeight="1" x14ac:dyDescent="0.15">
      <c r="B12" s="769"/>
      <c r="C12" s="769"/>
      <c r="D12" s="496" t="s">
        <v>51</v>
      </c>
      <c r="E12" s="496" t="s">
        <v>52</v>
      </c>
      <c r="F12" s="496" t="s">
        <v>53</v>
      </c>
      <c r="G12" s="496" t="s">
        <v>54</v>
      </c>
      <c r="H12" s="496" t="s">
        <v>55</v>
      </c>
      <c r="I12" s="496" t="s">
        <v>56</v>
      </c>
      <c r="J12" s="496" t="s">
        <v>57</v>
      </c>
      <c r="K12" s="496" t="s">
        <v>58</v>
      </c>
      <c r="L12" s="496" t="s">
        <v>59</v>
      </c>
      <c r="M12" s="496" t="s">
        <v>60</v>
      </c>
      <c r="N12" s="496" t="s">
        <v>61</v>
      </c>
    </row>
    <row r="13" spans="2:29" ht="19.5" customHeight="1" x14ac:dyDescent="0.15">
      <c r="B13" s="769"/>
      <c r="C13" s="769"/>
      <c r="D13" s="497" t="s">
        <v>87</v>
      </c>
      <c r="E13" s="497" t="s">
        <v>88</v>
      </c>
      <c r="F13" s="497" t="s">
        <v>89</v>
      </c>
      <c r="G13" s="497" t="s">
        <v>90</v>
      </c>
      <c r="H13" s="497" t="s">
        <v>91</v>
      </c>
      <c r="I13" s="497" t="s">
        <v>92</v>
      </c>
      <c r="J13" s="497" t="s">
        <v>93</v>
      </c>
      <c r="K13" s="497" t="s">
        <v>94</v>
      </c>
      <c r="L13" s="497" t="s">
        <v>95</v>
      </c>
      <c r="M13" s="497" t="s">
        <v>96</v>
      </c>
      <c r="N13" s="497" t="s">
        <v>97</v>
      </c>
    </row>
    <row r="14" spans="2:29" ht="25.35" customHeight="1" x14ac:dyDescent="0.15">
      <c r="B14" s="765" t="s">
        <v>647</v>
      </c>
      <c r="C14" s="765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2:29" ht="13.2" x14ac:dyDescent="0.15">
      <c r="N15" s="37" t="s">
        <v>558</v>
      </c>
    </row>
    <row r="16" spans="2:29" ht="19.5" customHeight="1" x14ac:dyDescent="0.15">
      <c r="B16" s="769"/>
      <c r="C16" s="769"/>
      <c r="D16" s="496" t="s">
        <v>62</v>
      </c>
      <c r="E16" s="496" t="s">
        <v>63</v>
      </c>
      <c r="F16" s="496" t="s">
        <v>64</v>
      </c>
      <c r="G16" s="496" t="s">
        <v>65</v>
      </c>
      <c r="H16" s="496" t="s">
        <v>66</v>
      </c>
      <c r="I16" s="496" t="s">
        <v>236</v>
      </c>
      <c r="J16" s="496" t="s">
        <v>299</v>
      </c>
      <c r="K16" s="496" t="s">
        <v>326</v>
      </c>
      <c r="L16" s="496" t="s">
        <v>328</v>
      </c>
      <c r="M16" s="496" t="s">
        <v>329</v>
      </c>
      <c r="N16" s="769" t="s">
        <v>8</v>
      </c>
    </row>
    <row r="17" spans="2:14" ht="19.5" customHeight="1" x14ac:dyDescent="0.15">
      <c r="B17" s="769"/>
      <c r="C17" s="769"/>
      <c r="D17" s="497" t="s">
        <v>98</v>
      </c>
      <c r="E17" s="497" t="s">
        <v>99</v>
      </c>
      <c r="F17" s="497" t="s">
        <v>100</v>
      </c>
      <c r="G17" s="497" t="s">
        <v>101</v>
      </c>
      <c r="H17" s="497" t="s">
        <v>102</v>
      </c>
      <c r="I17" s="497" t="s">
        <v>237</v>
      </c>
      <c r="J17" s="497" t="s">
        <v>300</v>
      </c>
      <c r="K17" s="497" t="s">
        <v>327</v>
      </c>
      <c r="L17" s="497" t="s">
        <v>330</v>
      </c>
      <c r="M17" s="497" t="s">
        <v>331</v>
      </c>
      <c r="N17" s="769"/>
    </row>
    <row r="18" spans="2:14" ht="25.35" customHeight="1" x14ac:dyDescent="0.15">
      <c r="B18" s="765" t="s">
        <v>647</v>
      </c>
      <c r="C18" s="765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498">
        <f>SUM(D14:N14,D18:M18)</f>
        <v>0</v>
      </c>
    </row>
    <row r="19" spans="2:14" ht="13.5" customHeight="1" x14ac:dyDescent="0.15"/>
    <row r="20" spans="2:14" ht="13.5" customHeight="1" x14ac:dyDescent="0.15"/>
    <row r="21" spans="2:14" ht="18.75" customHeight="1" x14ac:dyDescent="0.15">
      <c r="B21" s="1" t="s">
        <v>560</v>
      </c>
      <c r="E21" s="37"/>
      <c r="F21" s="37"/>
    </row>
    <row r="22" spans="2:14" ht="23.25" customHeight="1" x14ac:dyDescent="0.15">
      <c r="B22" s="765"/>
      <c r="C22" s="766"/>
      <c r="D22" s="770" t="s">
        <v>457</v>
      </c>
      <c r="E22" s="771"/>
      <c r="F22" s="772"/>
    </row>
    <row r="23" spans="2:14" ht="23.1" customHeight="1" x14ac:dyDescent="0.15">
      <c r="B23" s="765" t="s">
        <v>561</v>
      </c>
      <c r="C23" s="766"/>
      <c r="D23" s="767">
        <f>I8</f>
        <v>0</v>
      </c>
      <c r="E23" s="768"/>
      <c r="F23" s="499" t="s">
        <v>562</v>
      </c>
    </row>
    <row r="24" spans="2:14" ht="23.1" customHeight="1" x14ac:dyDescent="0.15">
      <c r="B24" s="765" t="s">
        <v>462</v>
      </c>
      <c r="C24" s="766"/>
      <c r="D24" s="767">
        <f>N18</f>
        <v>0</v>
      </c>
      <c r="E24" s="768"/>
      <c r="F24" s="499" t="s">
        <v>562</v>
      </c>
    </row>
    <row r="25" spans="2:14" ht="23.1" customHeight="1" x14ac:dyDescent="0.15">
      <c r="B25" s="765" t="s">
        <v>8</v>
      </c>
      <c r="C25" s="766"/>
      <c r="D25" s="767">
        <f>SUM(E23:E24)</f>
        <v>0</v>
      </c>
      <c r="E25" s="768"/>
      <c r="F25" s="499" t="s">
        <v>562</v>
      </c>
    </row>
    <row r="26" spans="2:14" ht="5.7" customHeight="1" x14ac:dyDescent="0.15"/>
    <row r="27" spans="2:14" ht="12" customHeight="1" x14ac:dyDescent="0.15">
      <c r="B27" s="45" t="s">
        <v>265</v>
      </c>
    </row>
    <row r="28" spans="2:14" ht="12" customHeight="1" x14ac:dyDescent="0.15">
      <c r="B28" s="45" t="s">
        <v>104</v>
      </c>
    </row>
    <row r="29" spans="2:14" ht="12" customHeight="1" x14ac:dyDescent="0.15">
      <c r="B29" s="45" t="s">
        <v>563</v>
      </c>
    </row>
    <row r="30" spans="2:14" ht="12" customHeight="1" x14ac:dyDescent="0.15">
      <c r="B30" s="45" t="s">
        <v>626</v>
      </c>
    </row>
    <row r="31" spans="2:14" s="302" customFormat="1" ht="12" customHeight="1" x14ac:dyDescent="0.15">
      <c r="B31" s="500" t="s">
        <v>646</v>
      </c>
    </row>
    <row r="32" spans="2:14" ht="12.75" customHeight="1" x14ac:dyDescent="0.15">
      <c r="B32" s="370"/>
      <c r="E32" s="501"/>
    </row>
  </sheetData>
  <mergeCells count="17">
    <mergeCell ref="B14:C14"/>
    <mergeCell ref="B3:N3"/>
    <mergeCell ref="B6:C7"/>
    <mergeCell ref="I6:I7"/>
    <mergeCell ref="B8:C8"/>
    <mergeCell ref="B12:C13"/>
    <mergeCell ref="N16:N17"/>
    <mergeCell ref="B18:C18"/>
    <mergeCell ref="B22:C22"/>
    <mergeCell ref="D22:F22"/>
    <mergeCell ref="B23:C23"/>
    <mergeCell ref="D23:E23"/>
    <mergeCell ref="B24:C24"/>
    <mergeCell ref="D24:E24"/>
    <mergeCell ref="B25:C25"/>
    <mergeCell ref="D25:E25"/>
    <mergeCell ref="B16:C17"/>
  </mergeCells>
  <phoneticPr fontId="5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B44"/>
  <sheetViews>
    <sheetView showGridLines="0" view="pageBreakPreview" zoomScale="70" zoomScaleNormal="70" zoomScaleSheetLayoutView="70" zoomScalePageLayoutView="85" workbookViewId="0">
      <selection activeCell="I3" sqref="I3"/>
    </sheetView>
  </sheetViews>
  <sheetFormatPr defaultRowHeight="12" x14ac:dyDescent="0.15"/>
  <cols>
    <col min="1" max="1" width="2.33203125" style="502" customWidth="1"/>
    <col min="2" max="3" width="2.6640625" style="502" customWidth="1"/>
    <col min="4" max="4" width="30.33203125" style="502" customWidth="1"/>
    <col min="5" max="28" width="11.109375" style="502" customWidth="1"/>
    <col min="29" max="261" width="8.88671875" style="502"/>
    <col min="262" max="262" width="3.44140625" style="502" customWidth="1"/>
    <col min="263" max="263" width="2.33203125" style="502" customWidth="1"/>
    <col min="264" max="264" width="35.33203125" style="502" customWidth="1"/>
    <col min="265" max="284" width="13.6640625" style="502" customWidth="1"/>
    <col min="285" max="517" width="8.88671875" style="502"/>
    <col min="518" max="518" width="3.44140625" style="502" customWidth="1"/>
    <col min="519" max="519" width="2.33203125" style="502" customWidth="1"/>
    <col min="520" max="520" width="35.33203125" style="502" customWidth="1"/>
    <col min="521" max="540" width="13.6640625" style="502" customWidth="1"/>
    <col min="541" max="773" width="8.88671875" style="502"/>
    <col min="774" max="774" width="3.44140625" style="502" customWidth="1"/>
    <col min="775" max="775" width="2.33203125" style="502" customWidth="1"/>
    <col min="776" max="776" width="35.33203125" style="502" customWidth="1"/>
    <col min="777" max="796" width="13.6640625" style="502" customWidth="1"/>
    <col min="797" max="1029" width="8.88671875" style="502"/>
    <col min="1030" max="1030" width="3.44140625" style="502" customWidth="1"/>
    <col min="1031" max="1031" width="2.33203125" style="502" customWidth="1"/>
    <col min="1032" max="1032" width="35.33203125" style="502" customWidth="1"/>
    <col min="1033" max="1052" width="13.6640625" style="502" customWidth="1"/>
    <col min="1053" max="1285" width="8.88671875" style="502"/>
    <col min="1286" max="1286" width="3.44140625" style="502" customWidth="1"/>
    <col min="1287" max="1287" width="2.33203125" style="502" customWidth="1"/>
    <col min="1288" max="1288" width="35.33203125" style="502" customWidth="1"/>
    <col min="1289" max="1308" width="13.6640625" style="502" customWidth="1"/>
    <col min="1309" max="1541" width="8.88671875" style="502"/>
    <col min="1542" max="1542" width="3.44140625" style="502" customWidth="1"/>
    <col min="1543" max="1543" width="2.33203125" style="502" customWidth="1"/>
    <col min="1544" max="1544" width="35.33203125" style="502" customWidth="1"/>
    <col min="1545" max="1564" width="13.6640625" style="502" customWidth="1"/>
    <col min="1565" max="1797" width="8.88671875" style="502"/>
    <col min="1798" max="1798" width="3.44140625" style="502" customWidth="1"/>
    <col min="1799" max="1799" width="2.33203125" style="502" customWidth="1"/>
    <col min="1800" max="1800" width="35.33203125" style="502" customWidth="1"/>
    <col min="1801" max="1820" width="13.6640625" style="502" customWidth="1"/>
    <col min="1821" max="2053" width="8.88671875" style="502"/>
    <col min="2054" max="2054" width="3.44140625" style="502" customWidth="1"/>
    <col min="2055" max="2055" width="2.33203125" style="502" customWidth="1"/>
    <col min="2056" max="2056" width="35.33203125" style="502" customWidth="1"/>
    <col min="2057" max="2076" width="13.6640625" style="502" customWidth="1"/>
    <col min="2077" max="2309" width="8.88671875" style="502"/>
    <col min="2310" max="2310" width="3.44140625" style="502" customWidth="1"/>
    <col min="2311" max="2311" width="2.33203125" style="502" customWidth="1"/>
    <col min="2312" max="2312" width="35.33203125" style="502" customWidth="1"/>
    <col min="2313" max="2332" width="13.6640625" style="502" customWidth="1"/>
    <col min="2333" max="2565" width="8.88671875" style="502"/>
    <col min="2566" max="2566" width="3.44140625" style="502" customWidth="1"/>
    <col min="2567" max="2567" width="2.33203125" style="502" customWidth="1"/>
    <col min="2568" max="2568" width="35.33203125" style="502" customWidth="1"/>
    <col min="2569" max="2588" width="13.6640625" style="502" customWidth="1"/>
    <col min="2589" max="2821" width="8.88671875" style="502"/>
    <col min="2822" max="2822" width="3.44140625" style="502" customWidth="1"/>
    <col min="2823" max="2823" width="2.33203125" style="502" customWidth="1"/>
    <col min="2824" max="2824" width="35.33203125" style="502" customWidth="1"/>
    <col min="2825" max="2844" width="13.6640625" style="502" customWidth="1"/>
    <col min="2845" max="3077" width="8.88671875" style="502"/>
    <col min="3078" max="3078" width="3.44140625" style="502" customWidth="1"/>
    <col min="3079" max="3079" width="2.33203125" style="502" customWidth="1"/>
    <col min="3080" max="3080" width="35.33203125" style="502" customWidth="1"/>
    <col min="3081" max="3100" width="13.6640625" style="502" customWidth="1"/>
    <col min="3101" max="3333" width="8.88671875" style="502"/>
    <col min="3334" max="3334" width="3.44140625" style="502" customWidth="1"/>
    <col min="3335" max="3335" width="2.33203125" style="502" customWidth="1"/>
    <col min="3336" max="3336" width="35.33203125" style="502" customWidth="1"/>
    <col min="3337" max="3356" width="13.6640625" style="502" customWidth="1"/>
    <col min="3357" max="3589" width="8.88671875" style="502"/>
    <col min="3590" max="3590" width="3.44140625" style="502" customWidth="1"/>
    <col min="3591" max="3591" width="2.33203125" style="502" customWidth="1"/>
    <col min="3592" max="3592" width="35.33203125" style="502" customWidth="1"/>
    <col min="3593" max="3612" width="13.6640625" style="502" customWidth="1"/>
    <col min="3613" max="3845" width="8.88671875" style="502"/>
    <col min="3846" max="3846" width="3.44140625" style="502" customWidth="1"/>
    <col min="3847" max="3847" width="2.33203125" style="502" customWidth="1"/>
    <col min="3848" max="3848" width="35.33203125" style="502" customWidth="1"/>
    <col min="3849" max="3868" width="13.6640625" style="502" customWidth="1"/>
    <col min="3869" max="4101" width="8.88671875" style="502"/>
    <col min="4102" max="4102" width="3.44140625" style="502" customWidth="1"/>
    <col min="4103" max="4103" width="2.33203125" style="502" customWidth="1"/>
    <col min="4104" max="4104" width="35.33203125" style="502" customWidth="1"/>
    <col min="4105" max="4124" width="13.6640625" style="502" customWidth="1"/>
    <col min="4125" max="4357" width="8.88671875" style="502"/>
    <col min="4358" max="4358" width="3.44140625" style="502" customWidth="1"/>
    <col min="4359" max="4359" width="2.33203125" style="502" customWidth="1"/>
    <col min="4360" max="4360" width="35.33203125" style="502" customWidth="1"/>
    <col min="4361" max="4380" width="13.6640625" style="502" customWidth="1"/>
    <col min="4381" max="4613" width="8.88671875" style="502"/>
    <col min="4614" max="4614" width="3.44140625" style="502" customWidth="1"/>
    <col min="4615" max="4615" width="2.33203125" style="502" customWidth="1"/>
    <col min="4616" max="4616" width="35.33203125" style="502" customWidth="1"/>
    <col min="4617" max="4636" width="13.6640625" style="502" customWidth="1"/>
    <col min="4637" max="4869" width="8.88671875" style="502"/>
    <col min="4870" max="4870" width="3.44140625" style="502" customWidth="1"/>
    <col min="4871" max="4871" width="2.33203125" style="502" customWidth="1"/>
    <col min="4872" max="4872" width="35.33203125" style="502" customWidth="1"/>
    <col min="4873" max="4892" width="13.6640625" style="502" customWidth="1"/>
    <col min="4893" max="5125" width="8.88671875" style="502"/>
    <col min="5126" max="5126" width="3.44140625" style="502" customWidth="1"/>
    <col min="5127" max="5127" width="2.33203125" style="502" customWidth="1"/>
    <col min="5128" max="5128" width="35.33203125" style="502" customWidth="1"/>
    <col min="5129" max="5148" width="13.6640625" style="502" customWidth="1"/>
    <col min="5149" max="5381" width="8.88671875" style="502"/>
    <col min="5382" max="5382" width="3.44140625" style="502" customWidth="1"/>
    <col min="5383" max="5383" width="2.33203125" style="502" customWidth="1"/>
    <col min="5384" max="5384" width="35.33203125" style="502" customWidth="1"/>
    <col min="5385" max="5404" width="13.6640625" style="502" customWidth="1"/>
    <col min="5405" max="5637" width="8.88671875" style="502"/>
    <col min="5638" max="5638" width="3.44140625" style="502" customWidth="1"/>
    <col min="5639" max="5639" width="2.33203125" style="502" customWidth="1"/>
    <col min="5640" max="5640" width="35.33203125" style="502" customWidth="1"/>
    <col min="5641" max="5660" width="13.6640625" style="502" customWidth="1"/>
    <col min="5661" max="5893" width="8.88671875" style="502"/>
    <col min="5894" max="5894" width="3.44140625" style="502" customWidth="1"/>
    <col min="5895" max="5895" width="2.33203125" style="502" customWidth="1"/>
    <col min="5896" max="5896" width="35.33203125" style="502" customWidth="1"/>
    <col min="5897" max="5916" width="13.6640625" style="502" customWidth="1"/>
    <col min="5917" max="6149" width="8.88671875" style="502"/>
    <col min="6150" max="6150" width="3.44140625" style="502" customWidth="1"/>
    <col min="6151" max="6151" width="2.33203125" style="502" customWidth="1"/>
    <col min="6152" max="6152" width="35.33203125" style="502" customWidth="1"/>
    <col min="6153" max="6172" width="13.6640625" style="502" customWidth="1"/>
    <col min="6173" max="6405" width="8.88671875" style="502"/>
    <col min="6406" max="6406" width="3.44140625" style="502" customWidth="1"/>
    <col min="6407" max="6407" width="2.33203125" style="502" customWidth="1"/>
    <col min="6408" max="6408" width="35.33203125" style="502" customWidth="1"/>
    <col min="6409" max="6428" width="13.6640625" style="502" customWidth="1"/>
    <col min="6429" max="6661" width="8.88671875" style="502"/>
    <col min="6662" max="6662" width="3.44140625" style="502" customWidth="1"/>
    <col min="6663" max="6663" width="2.33203125" style="502" customWidth="1"/>
    <col min="6664" max="6664" width="35.33203125" style="502" customWidth="1"/>
    <col min="6665" max="6684" width="13.6640625" style="502" customWidth="1"/>
    <col min="6685" max="6917" width="8.88671875" style="502"/>
    <col min="6918" max="6918" width="3.44140625" style="502" customWidth="1"/>
    <col min="6919" max="6919" width="2.33203125" style="502" customWidth="1"/>
    <col min="6920" max="6920" width="35.33203125" style="502" customWidth="1"/>
    <col min="6921" max="6940" width="13.6640625" style="502" customWidth="1"/>
    <col min="6941" max="7173" width="8.88671875" style="502"/>
    <col min="7174" max="7174" width="3.44140625" style="502" customWidth="1"/>
    <col min="7175" max="7175" width="2.33203125" style="502" customWidth="1"/>
    <col min="7176" max="7176" width="35.33203125" style="502" customWidth="1"/>
    <col min="7177" max="7196" width="13.6640625" style="502" customWidth="1"/>
    <col min="7197" max="7429" width="8.88671875" style="502"/>
    <col min="7430" max="7430" width="3.44140625" style="502" customWidth="1"/>
    <col min="7431" max="7431" width="2.33203125" style="502" customWidth="1"/>
    <col min="7432" max="7432" width="35.33203125" style="502" customWidth="1"/>
    <col min="7433" max="7452" width="13.6640625" style="502" customWidth="1"/>
    <col min="7453" max="7685" width="8.88671875" style="502"/>
    <col min="7686" max="7686" width="3.44140625" style="502" customWidth="1"/>
    <col min="7687" max="7687" width="2.33203125" style="502" customWidth="1"/>
    <col min="7688" max="7688" width="35.33203125" style="502" customWidth="1"/>
    <col min="7689" max="7708" width="13.6640625" style="502" customWidth="1"/>
    <col min="7709" max="7941" width="8.88671875" style="502"/>
    <col min="7942" max="7942" width="3.44140625" style="502" customWidth="1"/>
    <col min="7943" max="7943" width="2.33203125" style="502" customWidth="1"/>
    <col min="7944" max="7944" width="35.33203125" style="502" customWidth="1"/>
    <col min="7945" max="7964" width="13.6640625" style="502" customWidth="1"/>
    <col min="7965" max="8197" width="8.88671875" style="502"/>
    <col min="8198" max="8198" width="3.44140625" style="502" customWidth="1"/>
    <col min="8199" max="8199" width="2.33203125" style="502" customWidth="1"/>
    <col min="8200" max="8200" width="35.33203125" style="502" customWidth="1"/>
    <col min="8201" max="8220" width="13.6640625" style="502" customWidth="1"/>
    <col min="8221" max="8453" width="8.88671875" style="502"/>
    <col min="8454" max="8454" width="3.44140625" style="502" customWidth="1"/>
    <col min="8455" max="8455" width="2.33203125" style="502" customWidth="1"/>
    <col min="8456" max="8456" width="35.33203125" style="502" customWidth="1"/>
    <col min="8457" max="8476" width="13.6640625" style="502" customWidth="1"/>
    <col min="8477" max="8709" width="8.88671875" style="502"/>
    <col min="8710" max="8710" width="3.44140625" style="502" customWidth="1"/>
    <col min="8711" max="8711" width="2.33203125" style="502" customWidth="1"/>
    <col min="8712" max="8712" width="35.33203125" style="502" customWidth="1"/>
    <col min="8713" max="8732" width="13.6640625" style="502" customWidth="1"/>
    <col min="8733" max="8965" width="8.88671875" style="502"/>
    <col min="8966" max="8966" width="3.44140625" style="502" customWidth="1"/>
    <col min="8967" max="8967" width="2.33203125" style="502" customWidth="1"/>
    <col min="8968" max="8968" width="35.33203125" style="502" customWidth="1"/>
    <col min="8969" max="8988" width="13.6640625" style="502" customWidth="1"/>
    <col min="8989" max="9221" width="8.88671875" style="502"/>
    <col min="9222" max="9222" width="3.44140625" style="502" customWidth="1"/>
    <col min="9223" max="9223" width="2.33203125" style="502" customWidth="1"/>
    <col min="9224" max="9224" width="35.33203125" style="502" customWidth="1"/>
    <col min="9225" max="9244" width="13.6640625" style="502" customWidth="1"/>
    <col min="9245" max="9477" width="8.88671875" style="502"/>
    <col min="9478" max="9478" width="3.44140625" style="502" customWidth="1"/>
    <col min="9479" max="9479" width="2.33203125" style="502" customWidth="1"/>
    <col min="9480" max="9480" width="35.33203125" style="502" customWidth="1"/>
    <col min="9481" max="9500" width="13.6640625" style="502" customWidth="1"/>
    <col min="9501" max="9733" width="8.88671875" style="502"/>
    <col min="9734" max="9734" width="3.44140625" style="502" customWidth="1"/>
    <col min="9735" max="9735" width="2.33203125" style="502" customWidth="1"/>
    <col min="9736" max="9736" width="35.33203125" style="502" customWidth="1"/>
    <col min="9737" max="9756" width="13.6640625" style="502" customWidth="1"/>
    <col min="9757" max="9989" width="8.88671875" style="502"/>
    <col min="9990" max="9990" width="3.44140625" style="502" customWidth="1"/>
    <col min="9991" max="9991" width="2.33203125" style="502" customWidth="1"/>
    <col min="9992" max="9992" width="35.33203125" style="502" customWidth="1"/>
    <col min="9993" max="10012" width="13.6640625" style="502" customWidth="1"/>
    <col min="10013" max="10245" width="8.88671875" style="502"/>
    <col min="10246" max="10246" width="3.44140625" style="502" customWidth="1"/>
    <col min="10247" max="10247" width="2.33203125" style="502" customWidth="1"/>
    <col min="10248" max="10248" width="35.33203125" style="502" customWidth="1"/>
    <col min="10249" max="10268" width="13.6640625" style="502" customWidth="1"/>
    <col min="10269" max="10501" width="8.88671875" style="502"/>
    <col min="10502" max="10502" width="3.44140625" style="502" customWidth="1"/>
    <col min="10503" max="10503" width="2.33203125" style="502" customWidth="1"/>
    <col min="10504" max="10504" width="35.33203125" style="502" customWidth="1"/>
    <col min="10505" max="10524" width="13.6640625" style="502" customWidth="1"/>
    <col min="10525" max="10757" width="8.88671875" style="502"/>
    <col min="10758" max="10758" width="3.44140625" style="502" customWidth="1"/>
    <col min="10759" max="10759" width="2.33203125" style="502" customWidth="1"/>
    <col min="10760" max="10760" width="35.33203125" style="502" customWidth="1"/>
    <col min="10761" max="10780" width="13.6640625" style="502" customWidth="1"/>
    <col min="10781" max="11013" width="8.88671875" style="502"/>
    <col min="11014" max="11014" width="3.44140625" style="502" customWidth="1"/>
    <col min="11015" max="11015" width="2.33203125" style="502" customWidth="1"/>
    <col min="11016" max="11016" width="35.33203125" style="502" customWidth="1"/>
    <col min="11017" max="11036" width="13.6640625" style="502" customWidth="1"/>
    <col min="11037" max="11269" width="8.88671875" style="502"/>
    <col min="11270" max="11270" width="3.44140625" style="502" customWidth="1"/>
    <col min="11271" max="11271" width="2.33203125" style="502" customWidth="1"/>
    <col min="11272" max="11272" width="35.33203125" style="502" customWidth="1"/>
    <col min="11273" max="11292" width="13.6640625" style="502" customWidth="1"/>
    <col min="11293" max="11525" width="8.88671875" style="502"/>
    <col min="11526" max="11526" width="3.44140625" style="502" customWidth="1"/>
    <col min="11527" max="11527" width="2.33203125" style="502" customWidth="1"/>
    <col min="11528" max="11528" width="35.33203125" style="502" customWidth="1"/>
    <col min="11529" max="11548" width="13.6640625" style="502" customWidth="1"/>
    <col min="11549" max="11781" width="8.88671875" style="502"/>
    <col min="11782" max="11782" width="3.44140625" style="502" customWidth="1"/>
    <col min="11783" max="11783" width="2.33203125" style="502" customWidth="1"/>
    <col min="11784" max="11784" width="35.33203125" style="502" customWidth="1"/>
    <col min="11785" max="11804" width="13.6640625" style="502" customWidth="1"/>
    <col min="11805" max="12037" width="8.88671875" style="502"/>
    <col min="12038" max="12038" width="3.44140625" style="502" customWidth="1"/>
    <col min="12039" max="12039" width="2.33203125" style="502" customWidth="1"/>
    <col min="12040" max="12040" width="35.33203125" style="502" customWidth="1"/>
    <col min="12041" max="12060" width="13.6640625" style="502" customWidth="1"/>
    <col min="12061" max="12293" width="8.88671875" style="502"/>
    <col min="12294" max="12294" width="3.44140625" style="502" customWidth="1"/>
    <col min="12295" max="12295" width="2.33203125" style="502" customWidth="1"/>
    <col min="12296" max="12296" width="35.33203125" style="502" customWidth="1"/>
    <col min="12297" max="12316" width="13.6640625" style="502" customWidth="1"/>
    <col min="12317" max="12549" width="8.88671875" style="502"/>
    <col min="12550" max="12550" width="3.44140625" style="502" customWidth="1"/>
    <col min="12551" max="12551" width="2.33203125" style="502" customWidth="1"/>
    <col min="12552" max="12552" width="35.33203125" style="502" customWidth="1"/>
    <col min="12553" max="12572" width="13.6640625" style="502" customWidth="1"/>
    <col min="12573" max="12805" width="8.88671875" style="502"/>
    <col min="12806" max="12806" width="3.44140625" style="502" customWidth="1"/>
    <col min="12807" max="12807" width="2.33203125" style="502" customWidth="1"/>
    <col min="12808" max="12808" width="35.33203125" style="502" customWidth="1"/>
    <col min="12809" max="12828" width="13.6640625" style="502" customWidth="1"/>
    <col min="12829" max="13061" width="8.88671875" style="502"/>
    <col min="13062" max="13062" width="3.44140625" style="502" customWidth="1"/>
    <col min="13063" max="13063" width="2.33203125" style="502" customWidth="1"/>
    <col min="13064" max="13064" width="35.33203125" style="502" customWidth="1"/>
    <col min="13065" max="13084" width="13.6640625" style="502" customWidth="1"/>
    <col min="13085" max="13317" width="8.88671875" style="502"/>
    <col min="13318" max="13318" width="3.44140625" style="502" customWidth="1"/>
    <col min="13319" max="13319" width="2.33203125" style="502" customWidth="1"/>
    <col min="13320" max="13320" width="35.33203125" style="502" customWidth="1"/>
    <col min="13321" max="13340" width="13.6640625" style="502" customWidth="1"/>
    <col min="13341" max="13573" width="8.88671875" style="502"/>
    <col min="13574" max="13574" width="3.44140625" style="502" customWidth="1"/>
    <col min="13575" max="13575" width="2.33203125" style="502" customWidth="1"/>
    <col min="13576" max="13576" width="35.33203125" style="502" customWidth="1"/>
    <col min="13577" max="13596" width="13.6640625" style="502" customWidth="1"/>
    <col min="13597" max="13829" width="8.88671875" style="502"/>
    <col min="13830" max="13830" width="3.44140625" style="502" customWidth="1"/>
    <col min="13831" max="13831" width="2.33203125" style="502" customWidth="1"/>
    <col min="13832" max="13832" width="35.33203125" style="502" customWidth="1"/>
    <col min="13833" max="13852" width="13.6640625" style="502" customWidth="1"/>
    <col min="13853" max="14085" width="8.88671875" style="502"/>
    <col min="14086" max="14086" width="3.44140625" style="502" customWidth="1"/>
    <col min="14087" max="14087" width="2.33203125" style="502" customWidth="1"/>
    <col min="14088" max="14088" width="35.33203125" style="502" customWidth="1"/>
    <col min="14089" max="14108" width="13.6640625" style="502" customWidth="1"/>
    <col min="14109" max="14341" width="8.88671875" style="502"/>
    <col min="14342" max="14342" width="3.44140625" style="502" customWidth="1"/>
    <col min="14343" max="14343" width="2.33203125" style="502" customWidth="1"/>
    <col min="14344" max="14344" width="35.33203125" style="502" customWidth="1"/>
    <col min="14345" max="14364" width="13.6640625" style="502" customWidth="1"/>
    <col min="14365" max="14597" width="8.88671875" style="502"/>
    <col min="14598" max="14598" width="3.44140625" style="502" customWidth="1"/>
    <col min="14599" max="14599" width="2.33203125" style="502" customWidth="1"/>
    <col min="14600" max="14600" width="35.33203125" style="502" customWidth="1"/>
    <col min="14601" max="14620" width="13.6640625" style="502" customWidth="1"/>
    <col min="14621" max="14853" width="8.88671875" style="502"/>
    <col min="14854" max="14854" width="3.44140625" style="502" customWidth="1"/>
    <col min="14855" max="14855" width="2.33203125" style="502" customWidth="1"/>
    <col min="14856" max="14856" width="35.33203125" style="502" customWidth="1"/>
    <col min="14857" max="14876" width="13.6640625" style="502" customWidth="1"/>
    <col min="14877" max="15109" width="8.88671875" style="502"/>
    <col min="15110" max="15110" width="3.44140625" style="502" customWidth="1"/>
    <col min="15111" max="15111" width="2.33203125" style="502" customWidth="1"/>
    <col min="15112" max="15112" width="35.33203125" style="502" customWidth="1"/>
    <col min="15113" max="15132" width="13.6640625" style="502" customWidth="1"/>
    <col min="15133" max="15365" width="8.88671875" style="502"/>
    <col min="15366" max="15366" width="3.44140625" style="502" customWidth="1"/>
    <col min="15367" max="15367" width="2.33203125" style="502" customWidth="1"/>
    <col min="15368" max="15368" width="35.33203125" style="502" customWidth="1"/>
    <col min="15369" max="15388" width="13.6640625" style="502" customWidth="1"/>
    <col min="15389" max="15621" width="8.88671875" style="502"/>
    <col min="15622" max="15622" width="3.44140625" style="502" customWidth="1"/>
    <col min="15623" max="15623" width="2.33203125" style="502" customWidth="1"/>
    <col min="15624" max="15624" width="35.33203125" style="502" customWidth="1"/>
    <col min="15625" max="15644" width="13.6640625" style="502" customWidth="1"/>
    <col min="15645" max="15877" width="8.88671875" style="502"/>
    <col min="15878" max="15878" width="3.44140625" style="502" customWidth="1"/>
    <col min="15879" max="15879" width="2.33203125" style="502" customWidth="1"/>
    <col min="15880" max="15880" width="35.33203125" style="502" customWidth="1"/>
    <col min="15881" max="15900" width="13.6640625" style="502" customWidth="1"/>
    <col min="15901" max="16133" width="8.88671875" style="502"/>
    <col min="16134" max="16134" width="3.44140625" style="502" customWidth="1"/>
    <col min="16135" max="16135" width="2.33203125" style="502" customWidth="1"/>
    <col min="16136" max="16136" width="35.33203125" style="502" customWidth="1"/>
    <col min="16137" max="16156" width="13.6640625" style="502" customWidth="1"/>
    <col min="16157" max="16384" width="8.88671875" style="502"/>
  </cols>
  <sheetData>
    <row r="1" spans="2:28" x14ac:dyDescent="0.15">
      <c r="AB1" s="626" t="s">
        <v>628</v>
      </c>
    </row>
    <row r="2" spans="2:28" ht="14.4" x14ac:dyDescent="0.15">
      <c r="B2" s="783" t="s">
        <v>627</v>
      </c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  <c r="Z2" s="783"/>
      <c r="AA2" s="783"/>
      <c r="AB2" s="783"/>
    </row>
    <row r="3" spans="2:28" x14ac:dyDescent="0.15">
      <c r="C3" s="503"/>
      <c r="D3" s="503"/>
      <c r="E3" s="504"/>
      <c r="F3" s="504"/>
      <c r="G3" s="504"/>
      <c r="H3" s="505"/>
      <c r="I3" s="504"/>
      <c r="J3" s="504"/>
      <c r="K3" s="504"/>
      <c r="L3" s="505"/>
      <c r="M3" s="504"/>
      <c r="N3" s="504"/>
      <c r="O3" s="504"/>
      <c r="P3" s="505"/>
      <c r="Q3" s="504"/>
      <c r="R3" s="504"/>
      <c r="S3" s="504"/>
      <c r="T3" s="505"/>
      <c r="U3" s="504"/>
      <c r="V3" s="504"/>
      <c r="W3" s="504"/>
      <c r="X3" s="505"/>
      <c r="Y3" s="504"/>
      <c r="Z3" s="504"/>
      <c r="AA3" s="504"/>
      <c r="AB3" s="505" t="s">
        <v>629</v>
      </c>
    </row>
    <row r="4" spans="2:28" ht="15.6" customHeight="1" x14ac:dyDescent="0.15">
      <c r="B4" s="784" t="s">
        <v>565</v>
      </c>
      <c r="C4" s="785"/>
      <c r="D4" s="786"/>
      <c r="E4" s="793" t="s">
        <v>566</v>
      </c>
      <c r="F4" s="793"/>
      <c r="G4" s="793"/>
      <c r="H4" s="793"/>
      <c r="I4" s="794" t="s">
        <v>567</v>
      </c>
      <c r="J4" s="795"/>
      <c r="K4" s="795"/>
      <c r="L4" s="796"/>
      <c r="M4" s="794" t="s">
        <v>568</v>
      </c>
      <c r="N4" s="795"/>
      <c r="O4" s="795"/>
      <c r="P4" s="796"/>
      <c r="Q4" s="794" t="s">
        <v>569</v>
      </c>
      <c r="R4" s="795"/>
      <c r="S4" s="795"/>
      <c r="T4" s="796"/>
      <c r="U4" s="794" t="s">
        <v>570</v>
      </c>
      <c r="V4" s="795"/>
      <c r="W4" s="795"/>
      <c r="X4" s="796"/>
      <c r="Y4" s="796" t="s">
        <v>571</v>
      </c>
      <c r="Z4" s="793"/>
      <c r="AA4" s="793"/>
      <c r="AB4" s="793"/>
    </row>
    <row r="5" spans="2:28" ht="15.6" customHeight="1" x14ac:dyDescent="0.15">
      <c r="B5" s="787"/>
      <c r="C5" s="788"/>
      <c r="D5" s="789"/>
      <c r="E5" s="797" t="s">
        <v>572</v>
      </c>
      <c r="F5" s="798"/>
      <c r="G5" s="781" t="s">
        <v>573</v>
      </c>
      <c r="H5" s="777" t="s">
        <v>574</v>
      </c>
      <c r="I5" s="779" t="s">
        <v>572</v>
      </c>
      <c r="J5" s="780"/>
      <c r="K5" s="781" t="s">
        <v>573</v>
      </c>
      <c r="L5" s="777" t="s">
        <v>574</v>
      </c>
      <c r="M5" s="779" t="s">
        <v>572</v>
      </c>
      <c r="N5" s="780"/>
      <c r="O5" s="781" t="s">
        <v>573</v>
      </c>
      <c r="P5" s="777" t="s">
        <v>574</v>
      </c>
      <c r="Q5" s="779" t="s">
        <v>572</v>
      </c>
      <c r="R5" s="780"/>
      <c r="S5" s="781" t="s">
        <v>573</v>
      </c>
      <c r="T5" s="777" t="s">
        <v>574</v>
      </c>
      <c r="U5" s="779" t="s">
        <v>572</v>
      </c>
      <c r="V5" s="780"/>
      <c r="W5" s="781" t="s">
        <v>573</v>
      </c>
      <c r="X5" s="777" t="s">
        <v>574</v>
      </c>
      <c r="Y5" s="797" t="s">
        <v>572</v>
      </c>
      <c r="Z5" s="798"/>
      <c r="AA5" s="781" t="s">
        <v>573</v>
      </c>
      <c r="AB5" s="777" t="s">
        <v>574</v>
      </c>
    </row>
    <row r="6" spans="2:28" ht="15.6" customHeight="1" x14ac:dyDescent="0.15">
      <c r="B6" s="790"/>
      <c r="C6" s="791"/>
      <c r="D6" s="792"/>
      <c r="E6" s="506" t="s">
        <v>575</v>
      </c>
      <c r="F6" s="507" t="s">
        <v>576</v>
      </c>
      <c r="G6" s="782"/>
      <c r="H6" s="778"/>
      <c r="I6" s="508" t="s">
        <v>575</v>
      </c>
      <c r="J6" s="509" t="s">
        <v>576</v>
      </c>
      <c r="K6" s="782"/>
      <c r="L6" s="778"/>
      <c r="M6" s="508" t="s">
        <v>575</v>
      </c>
      <c r="N6" s="509" t="s">
        <v>576</v>
      </c>
      <c r="O6" s="782"/>
      <c r="P6" s="778"/>
      <c r="Q6" s="508" t="s">
        <v>575</v>
      </c>
      <c r="R6" s="509" t="s">
        <v>576</v>
      </c>
      <c r="S6" s="782"/>
      <c r="T6" s="778"/>
      <c r="U6" s="508" t="s">
        <v>575</v>
      </c>
      <c r="V6" s="509" t="s">
        <v>576</v>
      </c>
      <c r="W6" s="782"/>
      <c r="X6" s="778"/>
      <c r="Y6" s="506" t="s">
        <v>575</v>
      </c>
      <c r="Z6" s="507" t="s">
        <v>576</v>
      </c>
      <c r="AA6" s="782"/>
      <c r="AB6" s="778"/>
    </row>
    <row r="7" spans="2:28" ht="16.350000000000001" customHeight="1" x14ac:dyDescent="0.15">
      <c r="B7" s="510" t="s">
        <v>577</v>
      </c>
      <c r="C7" s="511"/>
      <c r="D7" s="512"/>
      <c r="E7" s="513"/>
      <c r="F7" s="514"/>
      <c r="G7" s="515"/>
      <c r="H7" s="516"/>
      <c r="I7" s="513"/>
      <c r="J7" s="514"/>
      <c r="K7" s="515"/>
      <c r="L7" s="516"/>
      <c r="M7" s="513"/>
      <c r="N7" s="514"/>
      <c r="O7" s="515"/>
      <c r="P7" s="516"/>
      <c r="Q7" s="513"/>
      <c r="R7" s="514"/>
      <c r="S7" s="515"/>
      <c r="T7" s="516"/>
      <c r="U7" s="513"/>
      <c r="V7" s="514"/>
      <c r="W7" s="515"/>
      <c r="X7" s="516"/>
      <c r="Y7" s="513"/>
      <c r="Z7" s="514"/>
      <c r="AA7" s="515"/>
      <c r="AB7" s="516"/>
    </row>
    <row r="8" spans="2:28" ht="16.350000000000001" customHeight="1" x14ac:dyDescent="0.15">
      <c r="B8" s="517"/>
      <c r="C8" s="518" t="s">
        <v>578</v>
      </c>
      <c r="D8" s="519"/>
      <c r="E8" s="520"/>
      <c r="F8" s="521"/>
      <c r="G8" s="522"/>
      <c r="H8" s="523"/>
      <c r="I8" s="520"/>
      <c r="J8" s="521"/>
      <c r="K8" s="522"/>
      <c r="L8" s="523"/>
      <c r="M8" s="520"/>
      <c r="N8" s="521"/>
      <c r="O8" s="522"/>
      <c r="P8" s="523"/>
      <c r="Q8" s="520"/>
      <c r="R8" s="521"/>
      <c r="S8" s="522"/>
      <c r="T8" s="523"/>
      <c r="U8" s="520"/>
      <c r="V8" s="521"/>
      <c r="W8" s="522"/>
      <c r="X8" s="523"/>
      <c r="Y8" s="520"/>
      <c r="Z8" s="521"/>
      <c r="AA8" s="522"/>
      <c r="AB8" s="523"/>
    </row>
    <row r="9" spans="2:28" ht="16.350000000000001" customHeight="1" x14ac:dyDescent="0.15">
      <c r="B9" s="517"/>
      <c r="C9" s="524"/>
      <c r="D9" s="525" t="s">
        <v>579</v>
      </c>
      <c r="E9" s="526">
        <f>SUM(I9,M9,Q9,U9,Y9)</f>
        <v>0</v>
      </c>
      <c r="F9" s="526">
        <f t="shared" ref="F9:H20" si="0">SUM(J9,N9,R9,V9,Z9)</f>
        <v>0</v>
      </c>
      <c r="G9" s="526">
        <f t="shared" si="0"/>
        <v>0</v>
      </c>
      <c r="H9" s="527">
        <f t="shared" si="0"/>
        <v>0</v>
      </c>
      <c r="I9" s="528"/>
      <c r="J9" s="529"/>
      <c r="K9" s="530"/>
      <c r="L9" s="527">
        <f>SUM(I9:K9)</f>
        <v>0</v>
      </c>
      <c r="M9" s="528"/>
      <c r="N9" s="529"/>
      <c r="O9" s="530"/>
      <c r="P9" s="527">
        <f>SUM(M9:O9)</f>
        <v>0</v>
      </c>
      <c r="Q9" s="528"/>
      <c r="R9" s="529"/>
      <c r="S9" s="530"/>
      <c r="T9" s="527">
        <f>SUM(Q9:S9)</f>
        <v>0</v>
      </c>
      <c r="U9" s="528"/>
      <c r="V9" s="529"/>
      <c r="W9" s="530"/>
      <c r="X9" s="527">
        <f>SUM(U9:W9)</f>
        <v>0</v>
      </c>
      <c r="Y9" s="528"/>
      <c r="Z9" s="529"/>
      <c r="AA9" s="530"/>
      <c r="AB9" s="527">
        <f>SUM(Y9:AA9)</f>
        <v>0</v>
      </c>
    </row>
    <row r="10" spans="2:28" ht="16.350000000000001" customHeight="1" x14ac:dyDescent="0.15">
      <c r="B10" s="517"/>
      <c r="C10" s="524"/>
      <c r="D10" s="531" t="s">
        <v>580</v>
      </c>
      <c r="E10" s="532">
        <f t="shared" ref="E10:E20" si="1">SUM(I10,M10,Q10,U10,Y10)</f>
        <v>0</v>
      </c>
      <c r="F10" s="533">
        <f t="shared" si="0"/>
        <v>0</v>
      </c>
      <c r="G10" s="533">
        <f t="shared" si="0"/>
        <v>0</v>
      </c>
      <c r="H10" s="534">
        <f t="shared" si="0"/>
        <v>0</v>
      </c>
      <c r="I10" s="535"/>
      <c r="J10" s="536"/>
      <c r="K10" s="537"/>
      <c r="L10" s="534">
        <f t="shared" ref="L10:L20" si="2">SUM(I10:K10)</f>
        <v>0</v>
      </c>
      <c r="M10" s="535"/>
      <c r="N10" s="536"/>
      <c r="O10" s="537"/>
      <c r="P10" s="534">
        <f t="shared" ref="P10:P20" si="3">SUM(M10:O10)</f>
        <v>0</v>
      </c>
      <c r="Q10" s="535"/>
      <c r="R10" s="536"/>
      <c r="S10" s="537"/>
      <c r="T10" s="534">
        <f t="shared" ref="T10:T20" si="4">SUM(Q10:S10)</f>
        <v>0</v>
      </c>
      <c r="U10" s="535"/>
      <c r="V10" s="536"/>
      <c r="W10" s="537"/>
      <c r="X10" s="534">
        <f t="shared" ref="X10:X20" si="5">SUM(U10:W10)</f>
        <v>0</v>
      </c>
      <c r="Y10" s="535"/>
      <c r="Z10" s="536"/>
      <c r="AA10" s="537"/>
      <c r="AB10" s="534">
        <f t="shared" ref="AB10:AB20" si="6">SUM(Y10:AA10)</f>
        <v>0</v>
      </c>
    </row>
    <row r="11" spans="2:28" ht="16.350000000000001" customHeight="1" x14ac:dyDescent="0.15">
      <c r="B11" s="517"/>
      <c r="C11" s="524"/>
      <c r="D11" s="531" t="s">
        <v>581</v>
      </c>
      <c r="E11" s="532">
        <f t="shared" si="1"/>
        <v>0</v>
      </c>
      <c r="F11" s="533">
        <f t="shared" si="0"/>
        <v>0</v>
      </c>
      <c r="G11" s="533">
        <f t="shared" si="0"/>
        <v>0</v>
      </c>
      <c r="H11" s="534">
        <f t="shared" si="0"/>
        <v>0</v>
      </c>
      <c r="I11" s="535"/>
      <c r="J11" s="536"/>
      <c r="K11" s="537"/>
      <c r="L11" s="534">
        <f t="shared" si="2"/>
        <v>0</v>
      </c>
      <c r="M11" s="535"/>
      <c r="N11" s="536"/>
      <c r="O11" s="537"/>
      <c r="P11" s="534">
        <f t="shared" si="3"/>
        <v>0</v>
      </c>
      <c r="Q11" s="535"/>
      <c r="R11" s="536"/>
      <c r="S11" s="537"/>
      <c r="T11" s="534">
        <f t="shared" si="4"/>
        <v>0</v>
      </c>
      <c r="U11" s="535"/>
      <c r="V11" s="536"/>
      <c r="W11" s="537"/>
      <c r="X11" s="534">
        <f t="shared" si="5"/>
        <v>0</v>
      </c>
      <c r="Y11" s="535"/>
      <c r="Z11" s="536"/>
      <c r="AA11" s="537"/>
      <c r="AB11" s="534">
        <f t="shared" si="6"/>
        <v>0</v>
      </c>
    </row>
    <row r="12" spans="2:28" ht="16.350000000000001" customHeight="1" x14ac:dyDescent="0.15">
      <c r="B12" s="517"/>
      <c r="C12" s="524"/>
      <c r="D12" s="531" t="s">
        <v>582</v>
      </c>
      <c r="E12" s="532">
        <f t="shared" si="1"/>
        <v>0</v>
      </c>
      <c r="F12" s="533">
        <f t="shared" si="0"/>
        <v>0</v>
      </c>
      <c r="G12" s="533">
        <f t="shared" si="0"/>
        <v>0</v>
      </c>
      <c r="H12" s="534">
        <f t="shared" si="0"/>
        <v>0</v>
      </c>
      <c r="I12" s="535"/>
      <c r="J12" s="536"/>
      <c r="K12" s="537"/>
      <c r="L12" s="534">
        <f t="shared" si="2"/>
        <v>0</v>
      </c>
      <c r="M12" s="535"/>
      <c r="N12" s="536"/>
      <c r="O12" s="537"/>
      <c r="P12" s="534">
        <f t="shared" si="3"/>
        <v>0</v>
      </c>
      <c r="Q12" s="535"/>
      <c r="R12" s="536"/>
      <c r="S12" s="537"/>
      <c r="T12" s="534">
        <f t="shared" si="4"/>
        <v>0</v>
      </c>
      <c r="U12" s="535"/>
      <c r="V12" s="536"/>
      <c r="W12" s="537"/>
      <c r="X12" s="534">
        <f t="shared" si="5"/>
        <v>0</v>
      </c>
      <c r="Y12" s="535"/>
      <c r="Z12" s="536"/>
      <c r="AA12" s="537"/>
      <c r="AB12" s="534">
        <f t="shared" si="6"/>
        <v>0</v>
      </c>
    </row>
    <row r="13" spans="2:28" ht="16.350000000000001" customHeight="1" x14ac:dyDescent="0.15">
      <c r="B13" s="517"/>
      <c r="C13" s="524"/>
      <c r="D13" s="531" t="s">
        <v>583</v>
      </c>
      <c r="E13" s="532">
        <f t="shared" si="1"/>
        <v>0</v>
      </c>
      <c r="F13" s="533">
        <f t="shared" si="0"/>
        <v>0</v>
      </c>
      <c r="G13" s="533">
        <f t="shared" si="0"/>
        <v>0</v>
      </c>
      <c r="H13" s="534">
        <f t="shared" si="0"/>
        <v>0</v>
      </c>
      <c r="I13" s="535"/>
      <c r="J13" s="536"/>
      <c r="K13" s="537"/>
      <c r="L13" s="534">
        <f t="shared" si="2"/>
        <v>0</v>
      </c>
      <c r="M13" s="535"/>
      <c r="N13" s="536"/>
      <c r="O13" s="537"/>
      <c r="P13" s="534">
        <f t="shared" si="3"/>
        <v>0</v>
      </c>
      <c r="Q13" s="535"/>
      <c r="R13" s="536"/>
      <c r="S13" s="537"/>
      <c r="T13" s="534">
        <f t="shared" si="4"/>
        <v>0</v>
      </c>
      <c r="U13" s="535"/>
      <c r="V13" s="536"/>
      <c r="W13" s="537"/>
      <c r="X13" s="534">
        <f t="shared" si="5"/>
        <v>0</v>
      </c>
      <c r="Y13" s="535"/>
      <c r="Z13" s="536"/>
      <c r="AA13" s="537"/>
      <c r="AB13" s="534">
        <f t="shared" si="6"/>
        <v>0</v>
      </c>
    </row>
    <row r="14" spans="2:28" ht="16.350000000000001" customHeight="1" x14ac:dyDescent="0.15">
      <c r="B14" s="517"/>
      <c r="C14" s="524"/>
      <c r="D14" s="531" t="s">
        <v>584</v>
      </c>
      <c r="E14" s="532">
        <f t="shared" si="1"/>
        <v>0</v>
      </c>
      <c r="F14" s="533">
        <f t="shared" si="0"/>
        <v>0</v>
      </c>
      <c r="G14" s="533">
        <f t="shared" si="0"/>
        <v>0</v>
      </c>
      <c r="H14" s="534">
        <f t="shared" si="0"/>
        <v>0</v>
      </c>
      <c r="I14" s="535"/>
      <c r="J14" s="536"/>
      <c r="K14" s="537"/>
      <c r="L14" s="534">
        <f t="shared" si="2"/>
        <v>0</v>
      </c>
      <c r="M14" s="535"/>
      <c r="N14" s="536"/>
      <c r="O14" s="537"/>
      <c r="P14" s="534">
        <f t="shared" si="3"/>
        <v>0</v>
      </c>
      <c r="Q14" s="535"/>
      <c r="R14" s="536"/>
      <c r="S14" s="537"/>
      <c r="T14" s="534">
        <f t="shared" si="4"/>
        <v>0</v>
      </c>
      <c r="U14" s="535"/>
      <c r="V14" s="536"/>
      <c r="W14" s="537"/>
      <c r="X14" s="534">
        <f t="shared" si="5"/>
        <v>0</v>
      </c>
      <c r="Y14" s="535"/>
      <c r="Z14" s="536"/>
      <c r="AA14" s="537"/>
      <c r="AB14" s="534">
        <f t="shared" si="6"/>
        <v>0</v>
      </c>
    </row>
    <row r="15" spans="2:28" ht="16.350000000000001" customHeight="1" x14ac:dyDescent="0.15">
      <c r="B15" s="517"/>
      <c r="C15" s="524"/>
      <c r="D15" s="531" t="s">
        <v>585</v>
      </c>
      <c r="E15" s="532">
        <f t="shared" si="1"/>
        <v>0</v>
      </c>
      <c r="F15" s="533">
        <f t="shared" si="0"/>
        <v>0</v>
      </c>
      <c r="G15" s="533">
        <f t="shared" si="0"/>
        <v>0</v>
      </c>
      <c r="H15" s="534">
        <f t="shared" si="0"/>
        <v>0</v>
      </c>
      <c r="I15" s="535"/>
      <c r="J15" s="536"/>
      <c r="K15" s="537"/>
      <c r="L15" s="534">
        <f t="shared" si="2"/>
        <v>0</v>
      </c>
      <c r="M15" s="535"/>
      <c r="N15" s="536"/>
      <c r="O15" s="537"/>
      <c r="P15" s="534">
        <f t="shared" si="3"/>
        <v>0</v>
      </c>
      <c r="Q15" s="535"/>
      <c r="R15" s="536"/>
      <c r="S15" s="537"/>
      <c r="T15" s="534">
        <f t="shared" si="4"/>
        <v>0</v>
      </c>
      <c r="U15" s="535"/>
      <c r="V15" s="536"/>
      <c r="W15" s="537"/>
      <c r="X15" s="534">
        <f t="shared" si="5"/>
        <v>0</v>
      </c>
      <c r="Y15" s="535"/>
      <c r="Z15" s="536"/>
      <c r="AA15" s="537"/>
      <c r="AB15" s="534">
        <f t="shared" si="6"/>
        <v>0</v>
      </c>
    </row>
    <row r="16" spans="2:28" ht="16.350000000000001" customHeight="1" x14ac:dyDescent="0.15">
      <c r="B16" s="517"/>
      <c r="C16" s="524"/>
      <c r="D16" s="531" t="s">
        <v>586</v>
      </c>
      <c r="E16" s="532">
        <f t="shared" si="1"/>
        <v>0</v>
      </c>
      <c r="F16" s="533">
        <f t="shared" si="0"/>
        <v>0</v>
      </c>
      <c r="G16" s="533">
        <f t="shared" si="0"/>
        <v>0</v>
      </c>
      <c r="H16" s="534">
        <f t="shared" si="0"/>
        <v>0</v>
      </c>
      <c r="I16" s="535"/>
      <c r="J16" s="536"/>
      <c r="K16" s="537"/>
      <c r="L16" s="534">
        <f t="shared" si="2"/>
        <v>0</v>
      </c>
      <c r="M16" s="535"/>
      <c r="N16" s="536"/>
      <c r="O16" s="537"/>
      <c r="P16" s="534">
        <f t="shared" si="3"/>
        <v>0</v>
      </c>
      <c r="Q16" s="535"/>
      <c r="R16" s="536"/>
      <c r="S16" s="537"/>
      <c r="T16" s="534">
        <f t="shared" si="4"/>
        <v>0</v>
      </c>
      <c r="U16" s="535"/>
      <c r="V16" s="536"/>
      <c r="W16" s="537"/>
      <c r="X16" s="534">
        <f t="shared" si="5"/>
        <v>0</v>
      </c>
      <c r="Y16" s="535"/>
      <c r="Z16" s="536"/>
      <c r="AA16" s="537"/>
      <c r="AB16" s="534">
        <f t="shared" si="6"/>
        <v>0</v>
      </c>
    </row>
    <row r="17" spans="2:28" ht="16.350000000000001" customHeight="1" x14ac:dyDescent="0.15">
      <c r="B17" s="517"/>
      <c r="C17" s="524"/>
      <c r="D17" s="531" t="s">
        <v>587</v>
      </c>
      <c r="E17" s="532">
        <f t="shared" si="1"/>
        <v>0</v>
      </c>
      <c r="F17" s="533">
        <f t="shared" si="0"/>
        <v>0</v>
      </c>
      <c r="G17" s="533">
        <f t="shared" si="0"/>
        <v>0</v>
      </c>
      <c r="H17" s="534">
        <f t="shared" si="0"/>
        <v>0</v>
      </c>
      <c r="I17" s="535"/>
      <c r="J17" s="536"/>
      <c r="K17" s="537"/>
      <c r="L17" s="534">
        <f t="shared" si="2"/>
        <v>0</v>
      </c>
      <c r="M17" s="535"/>
      <c r="N17" s="536"/>
      <c r="O17" s="537"/>
      <c r="P17" s="534">
        <f t="shared" si="3"/>
        <v>0</v>
      </c>
      <c r="Q17" s="535"/>
      <c r="R17" s="536"/>
      <c r="S17" s="537"/>
      <c r="T17" s="534">
        <f t="shared" si="4"/>
        <v>0</v>
      </c>
      <c r="U17" s="535"/>
      <c r="V17" s="536"/>
      <c r="W17" s="537"/>
      <c r="X17" s="534">
        <f t="shared" si="5"/>
        <v>0</v>
      </c>
      <c r="Y17" s="535"/>
      <c r="Z17" s="536"/>
      <c r="AA17" s="537"/>
      <c r="AB17" s="534">
        <f t="shared" si="6"/>
        <v>0</v>
      </c>
    </row>
    <row r="18" spans="2:28" ht="16.350000000000001" customHeight="1" x14ac:dyDescent="0.15">
      <c r="B18" s="517"/>
      <c r="C18" s="524"/>
      <c r="D18" s="531" t="s">
        <v>588</v>
      </c>
      <c r="E18" s="532">
        <f t="shared" si="1"/>
        <v>0</v>
      </c>
      <c r="F18" s="533">
        <f t="shared" si="0"/>
        <v>0</v>
      </c>
      <c r="G18" s="533">
        <f t="shared" si="0"/>
        <v>0</v>
      </c>
      <c r="H18" s="534">
        <f t="shared" si="0"/>
        <v>0</v>
      </c>
      <c r="I18" s="535"/>
      <c r="J18" s="536"/>
      <c r="K18" s="537"/>
      <c r="L18" s="534">
        <f t="shared" si="2"/>
        <v>0</v>
      </c>
      <c r="M18" s="535"/>
      <c r="N18" s="536"/>
      <c r="O18" s="537"/>
      <c r="P18" s="534">
        <f t="shared" si="3"/>
        <v>0</v>
      </c>
      <c r="Q18" s="535"/>
      <c r="R18" s="536"/>
      <c r="S18" s="537"/>
      <c r="T18" s="534">
        <f t="shared" si="4"/>
        <v>0</v>
      </c>
      <c r="U18" s="535"/>
      <c r="V18" s="536"/>
      <c r="W18" s="537"/>
      <c r="X18" s="534">
        <f t="shared" si="5"/>
        <v>0</v>
      </c>
      <c r="Y18" s="535"/>
      <c r="Z18" s="536"/>
      <c r="AA18" s="537"/>
      <c r="AB18" s="534">
        <f t="shared" si="6"/>
        <v>0</v>
      </c>
    </row>
    <row r="19" spans="2:28" ht="16.350000000000001" customHeight="1" x14ac:dyDescent="0.15">
      <c r="B19" s="517"/>
      <c r="C19" s="524"/>
      <c r="D19" s="531" t="s">
        <v>589</v>
      </c>
      <c r="E19" s="532">
        <f t="shared" si="1"/>
        <v>0</v>
      </c>
      <c r="F19" s="533">
        <f t="shared" si="0"/>
        <v>0</v>
      </c>
      <c r="G19" s="533">
        <f t="shared" si="0"/>
        <v>0</v>
      </c>
      <c r="H19" s="534">
        <f t="shared" si="0"/>
        <v>0</v>
      </c>
      <c r="I19" s="535"/>
      <c r="J19" s="536"/>
      <c r="K19" s="537"/>
      <c r="L19" s="534">
        <f t="shared" si="2"/>
        <v>0</v>
      </c>
      <c r="M19" s="535"/>
      <c r="N19" s="536"/>
      <c r="O19" s="537"/>
      <c r="P19" s="534">
        <f t="shared" si="3"/>
        <v>0</v>
      </c>
      <c r="Q19" s="535"/>
      <c r="R19" s="536"/>
      <c r="S19" s="537"/>
      <c r="T19" s="534">
        <f t="shared" si="4"/>
        <v>0</v>
      </c>
      <c r="U19" s="535"/>
      <c r="V19" s="536"/>
      <c r="W19" s="537"/>
      <c r="X19" s="534">
        <f t="shared" si="5"/>
        <v>0</v>
      </c>
      <c r="Y19" s="535"/>
      <c r="Z19" s="536"/>
      <c r="AA19" s="537"/>
      <c r="AB19" s="534">
        <f t="shared" si="6"/>
        <v>0</v>
      </c>
    </row>
    <row r="20" spans="2:28" ht="16.350000000000001" customHeight="1" x14ac:dyDescent="0.15">
      <c r="B20" s="517"/>
      <c r="C20" s="524"/>
      <c r="D20" s="531" t="s">
        <v>590</v>
      </c>
      <c r="E20" s="532">
        <f t="shared" si="1"/>
        <v>0</v>
      </c>
      <c r="F20" s="533">
        <f t="shared" si="0"/>
        <v>0</v>
      </c>
      <c r="G20" s="533">
        <f t="shared" si="0"/>
        <v>0</v>
      </c>
      <c r="H20" s="534">
        <f t="shared" si="0"/>
        <v>0</v>
      </c>
      <c r="I20" s="535"/>
      <c r="J20" s="536"/>
      <c r="K20" s="537"/>
      <c r="L20" s="534">
        <f t="shared" si="2"/>
        <v>0</v>
      </c>
      <c r="M20" s="535"/>
      <c r="N20" s="536"/>
      <c r="O20" s="537"/>
      <c r="P20" s="534">
        <f t="shared" si="3"/>
        <v>0</v>
      </c>
      <c r="Q20" s="535"/>
      <c r="R20" s="536"/>
      <c r="S20" s="537"/>
      <c r="T20" s="534">
        <f t="shared" si="4"/>
        <v>0</v>
      </c>
      <c r="U20" s="535"/>
      <c r="V20" s="536"/>
      <c r="W20" s="537"/>
      <c r="X20" s="534">
        <f t="shared" si="5"/>
        <v>0</v>
      </c>
      <c r="Y20" s="535"/>
      <c r="Z20" s="536"/>
      <c r="AA20" s="537"/>
      <c r="AB20" s="534">
        <f t="shared" si="6"/>
        <v>0</v>
      </c>
    </row>
    <row r="21" spans="2:28" ht="16.350000000000001" customHeight="1" x14ac:dyDescent="0.15">
      <c r="B21" s="517"/>
      <c r="C21" s="524"/>
      <c r="D21" s="538" t="s">
        <v>591</v>
      </c>
      <c r="E21" s="539">
        <f>SUM(E9:E20)</f>
        <v>0</v>
      </c>
      <c r="F21" s="540">
        <f t="shared" ref="F21:G21" si="7">SUM(F9:F20)</f>
        <v>0</v>
      </c>
      <c r="G21" s="540">
        <f t="shared" si="7"/>
        <v>0</v>
      </c>
      <c r="H21" s="541">
        <f>SUM(H9:H20)</f>
        <v>0</v>
      </c>
      <c r="I21" s="539">
        <f t="shared" ref="I21:AB21" si="8">SUM(I9:I20)</f>
        <v>0</v>
      </c>
      <c r="J21" s="540">
        <f t="shared" si="8"/>
        <v>0</v>
      </c>
      <c r="K21" s="540">
        <f t="shared" si="8"/>
        <v>0</v>
      </c>
      <c r="L21" s="541">
        <f t="shared" si="8"/>
        <v>0</v>
      </c>
      <c r="M21" s="539">
        <f t="shared" si="8"/>
        <v>0</v>
      </c>
      <c r="N21" s="540">
        <f t="shared" si="8"/>
        <v>0</v>
      </c>
      <c r="O21" s="540">
        <f t="shared" si="8"/>
        <v>0</v>
      </c>
      <c r="P21" s="541">
        <f t="shared" si="8"/>
        <v>0</v>
      </c>
      <c r="Q21" s="539">
        <f t="shared" si="8"/>
        <v>0</v>
      </c>
      <c r="R21" s="540">
        <f t="shared" si="8"/>
        <v>0</v>
      </c>
      <c r="S21" s="540">
        <f t="shared" si="8"/>
        <v>0</v>
      </c>
      <c r="T21" s="541">
        <f t="shared" si="8"/>
        <v>0</v>
      </c>
      <c r="U21" s="539">
        <f t="shared" si="8"/>
        <v>0</v>
      </c>
      <c r="V21" s="540">
        <f t="shared" si="8"/>
        <v>0</v>
      </c>
      <c r="W21" s="540">
        <f t="shared" si="8"/>
        <v>0</v>
      </c>
      <c r="X21" s="541">
        <f t="shared" si="8"/>
        <v>0</v>
      </c>
      <c r="Y21" s="539">
        <f t="shared" si="8"/>
        <v>0</v>
      </c>
      <c r="Z21" s="540">
        <f t="shared" si="8"/>
        <v>0</v>
      </c>
      <c r="AA21" s="540">
        <f t="shared" si="8"/>
        <v>0</v>
      </c>
      <c r="AB21" s="541">
        <f t="shared" si="8"/>
        <v>0</v>
      </c>
    </row>
    <row r="22" spans="2:28" ht="16.350000000000001" customHeight="1" x14ac:dyDescent="0.15">
      <c r="B22" s="517"/>
      <c r="C22" s="542" t="s">
        <v>630</v>
      </c>
      <c r="D22" s="543"/>
      <c r="E22" s="544"/>
      <c r="F22" s="545"/>
      <c r="G22" s="546"/>
      <c r="H22" s="547"/>
      <c r="I22" s="544"/>
      <c r="J22" s="545"/>
      <c r="K22" s="546"/>
      <c r="L22" s="547"/>
      <c r="M22" s="544"/>
      <c r="N22" s="545"/>
      <c r="O22" s="546"/>
      <c r="P22" s="547"/>
      <c r="Q22" s="544"/>
      <c r="R22" s="545"/>
      <c r="S22" s="546"/>
      <c r="T22" s="547"/>
      <c r="U22" s="544"/>
      <c r="V22" s="545"/>
      <c r="W22" s="546"/>
      <c r="X22" s="547"/>
      <c r="Y22" s="544"/>
      <c r="Z22" s="545"/>
      <c r="AA22" s="546"/>
      <c r="AB22" s="547"/>
    </row>
    <row r="23" spans="2:28" ht="16.350000000000001" customHeight="1" x14ac:dyDescent="0.15">
      <c r="B23" s="517"/>
      <c r="C23" s="518"/>
      <c r="D23" s="548" t="s">
        <v>592</v>
      </c>
      <c r="E23" s="549">
        <f>SUM(I23,M23,Q23,U23,Y23)</f>
        <v>0</v>
      </c>
      <c r="F23" s="550">
        <f t="shared" ref="F23:H31" si="9">SUM(J23,N23,R23,V23,Z23)</f>
        <v>0</v>
      </c>
      <c r="G23" s="550">
        <f t="shared" si="9"/>
        <v>0</v>
      </c>
      <c r="H23" s="551">
        <f t="shared" si="9"/>
        <v>0</v>
      </c>
      <c r="I23" s="528"/>
      <c r="J23" s="529"/>
      <c r="K23" s="530"/>
      <c r="L23" s="527">
        <f t="shared" ref="L23:L31" si="10">SUM(I23:K23)</f>
        <v>0</v>
      </c>
      <c r="M23" s="528"/>
      <c r="N23" s="529"/>
      <c r="O23" s="530"/>
      <c r="P23" s="551">
        <f t="shared" ref="P23:P31" si="11">SUM(M23:O23)</f>
        <v>0</v>
      </c>
      <c r="Q23" s="528"/>
      <c r="R23" s="529"/>
      <c r="S23" s="530"/>
      <c r="T23" s="527">
        <f t="shared" ref="T23:T31" si="12">SUM(Q23:S23)</f>
        <v>0</v>
      </c>
      <c r="U23" s="528"/>
      <c r="V23" s="529"/>
      <c r="W23" s="530"/>
      <c r="X23" s="527">
        <f t="shared" ref="X23:X31" si="13">SUM(U23:W23)</f>
        <v>0</v>
      </c>
      <c r="Y23" s="528"/>
      <c r="Z23" s="529"/>
      <c r="AA23" s="530"/>
      <c r="AB23" s="527">
        <f t="shared" ref="AB23:AB31" si="14">SUM(Y23:AA23)</f>
        <v>0</v>
      </c>
    </row>
    <row r="24" spans="2:28" ht="16.350000000000001" customHeight="1" x14ac:dyDescent="0.15">
      <c r="B24" s="517"/>
      <c r="C24" s="518"/>
      <c r="D24" s="552" t="s">
        <v>631</v>
      </c>
      <c r="E24" s="532">
        <f t="shared" ref="E24:E31" si="15">SUM(I24,M24,Q24,U24,Y24)</f>
        <v>0</v>
      </c>
      <c r="F24" s="533">
        <f t="shared" si="9"/>
        <v>0</v>
      </c>
      <c r="G24" s="533">
        <f t="shared" si="9"/>
        <v>0</v>
      </c>
      <c r="H24" s="534">
        <f t="shared" si="9"/>
        <v>0</v>
      </c>
      <c r="I24" s="553"/>
      <c r="J24" s="554"/>
      <c r="K24" s="555"/>
      <c r="L24" s="534">
        <f t="shared" si="10"/>
        <v>0</v>
      </c>
      <c r="M24" s="553"/>
      <c r="N24" s="554"/>
      <c r="O24" s="555"/>
      <c r="P24" s="534">
        <f t="shared" si="11"/>
        <v>0</v>
      </c>
      <c r="Q24" s="553"/>
      <c r="R24" s="554"/>
      <c r="S24" s="555"/>
      <c r="T24" s="534">
        <f t="shared" si="12"/>
        <v>0</v>
      </c>
      <c r="U24" s="553"/>
      <c r="V24" s="554"/>
      <c r="W24" s="555"/>
      <c r="X24" s="534">
        <f t="shared" si="13"/>
        <v>0</v>
      </c>
      <c r="Y24" s="553"/>
      <c r="Z24" s="554"/>
      <c r="AA24" s="555"/>
      <c r="AB24" s="534">
        <f t="shared" si="14"/>
        <v>0</v>
      </c>
    </row>
    <row r="25" spans="2:28" ht="16.350000000000001" customHeight="1" x14ac:dyDescent="0.15">
      <c r="B25" s="517"/>
      <c r="C25" s="518"/>
      <c r="D25" s="556" t="s">
        <v>632</v>
      </c>
      <c r="E25" s="532">
        <f t="shared" si="15"/>
        <v>0</v>
      </c>
      <c r="F25" s="533">
        <f t="shared" si="9"/>
        <v>0</v>
      </c>
      <c r="G25" s="533">
        <f t="shared" si="9"/>
        <v>0</v>
      </c>
      <c r="H25" s="534">
        <f t="shared" si="9"/>
        <v>0</v>
      </c>
      <c r="I25" s="535"/>
      <c r="J25" s="536"/>
      <c r="K25" s="537"/>
      <c r="L25" s="534">
        <f t="shared" si="10"/>
        <v>0</v>
      </c>
      <c r="M25" s="535"/>
      <c r="N25" s="536"/>
      <c r="O25" s="537"/>
      <c r="P25" s="534">
        <f t="shared" si="11"/>
        <v>0</v>
      </c>
      <c r="Q25" s="535"/>
      <c r="R25" s="536"/>
      <c r="S25" s="537"/>
      <c r="T25" s="534">
        <f t="shared" si="12"/>
        <v>0</v>
      </c>
      <c r="U25" s="535"/>
      <c r="V25" s="536"/>
      <c r="W25" s="537"/>
      <c r="X25" s="534">
        <f t="shared" si="13"/>
        <v>0</v>
      </c>
      <c r="Y25" s="535"/>
      <c r="Z25" s="536"/>
      <c r="AA25" s="537"/>
      <c r="AB25" s="534">
        <f t="shared" si="14"/>
        <v>0</v>
      </c>
    </row>
    <row r="26" spans="2:28" ht="16.350000000000001" customHeight="1" x14ac:dyDescent="0.15">
      <c r="B26" s="517"/>
      <c r="C26" s="518"/>
      <c r="D26" s="556" t="s">
        <v>633</v>
      </c>
      <c r="E26" s="532">
        <f t="shared" si="15"/>
        <v>0</v>
      </c>
      <c r="F26" s="533">
        <f t="shared" si="9"/>
        <v>0</v>
      </c>
      <c r="G26" s="533">
        <f t="shared" si="9"/>
        <v>0</v>
      </c>
      <c r="H26" s="534">
        <f t="shared" si="9"/>
        <v>0</v>
      </c>
      <c r="I26" s="535"/>
      <c r="J26" s="536"/>
      <c r="K26" s="537"/>
      <c r="L26" s="534">
        <f t="shared" si="10"/>
        <v>0</v>
      </c>
      <c r="M26" s="535"/>
      <c r="N26" s="536"/>
      <c r="O26" s="537"/>
      <c r="P26" s="534">
        <f t="shared" si="11"/>
        <v>0</v>
      </c>
      <c r="Q26" s="535"/>
      <c r="R26" s="536"/>
      <c r="S26" s="537"/>
      <c r="T26" s="534">
        <f t="shared" si="12"/>
        <v>0</v>
      </c>
      <c r="U26" s="535"/>
      <c r="V26" s="536"/>
      <c r="W26" s="537"/>
      <c r="X26" s="534">
        <f t="shared" si="13"/>
        <v>0</v>
      </c>
      <c r="Y26" s="535"/>
      <c r="Z26" s="536"/>
      <c r="AA26" s="537"/>
      <c r="AB26" s="534">
        <f t="shared" si="14"/>
        <v>0</v>
      </c>
    </row>
    <row r="27" spans="2:28" ht="16.350000000000001" customHeight="1" x14ac:dyDescent="0.15">
      <c r="B27" s="517"/>
      <c r="C27" s="518"/>
      <c r="D27" s="556" t="s">
        <v>634</v>
      </c>
      <c r="E27" s="532">
        <f t="shared" si="15"/>
        <v>0</v>
      </c>
      <c r="F27" s="533">
        <f t="shared" si="9"/>
        <v>0</v>
      </c>
      <c r="G27" s="533">
        <f t="shared" si="9"/>
        <v>0</v>
      </c>
      <c r="H27" s="534">
        <f t="shared" si="9"/>
        <v>0</v>
      </c>
      <c r="I27" s="535"/>
      <c r="J27" s="536"/>
      <c r="K27" s="537"/>
      <c r="L27" s="534">
        <f t="shared" si="10"/>
        <v>0</v>
      </c>
      <c r="M27" s="535"/>
      <c r="N27" s="536"/>
      <c r="O27" s="537"/>
      <c r="P27" s="534">
        <f t="shared" si="11"/>
        <v>0</v>
      </c>
      <c r="Q27" s="535"/>
      <c r="R27" s="536"/>
      <c r="S27" s="537"/>
      <c r="T27" s="534">
        <f t="shared" si="12"/>
        <v>0</v>
      </c>
      <c r="U27" s="535"/>
      <c r="V27" s="536"/>
      <c r="W27" s="537"/>
      <c r="X27" s="534">
        <f t="shared" si="13"/>
        <v>0</v>
      </c>
      <c r="Y27" s="535"/>
      <c r="Z27" s="536"/>
      <c r="AA27" s="537"/>
      <c r="AB27" s="534">
        <f t="shared" si="14"/>
        <v>0</v>
      </c>
    </row>
    <row r="28" spans="2:28" ht="16.350000000000001" customHeight="1" x14ac:dyDescent="0.15">
      <c r="B28" s="517"/>
      <c r="C28" s="518"/>
      <c r="D28" s="556" t="s">
        <v>635</v>
      </c>
      <c r="E28" s="532">
        <f t="shared" si="15"/>
        <v>0</v>
      </c>
      <c r="F28" s="533">
        <f t="shared" si="9"/>
        <v>0</v>
      </c>
      <c r="G28" s="533">
        <f t="shared" si="9"/>
        <v>0</v>
      </c>
      <c r="H28" s="534">
        <f t="shared" si="9"/>
        <v>0</v>
      </c>
      <c r="I28" s="535"/>
      <c r="J28" s="536"/>
      <c r="K28" s="537"/>
      <c r="L28" s="534">
        <f t="shared" si="10"/>
        <v>0</v>
      </c>
      <c r="M28" s="535"/>
      <c r="N28" s="536"/>
      <c r="O28" s="537"/>
      <c r="P28" s="534">
        <f t="shared" si="11"/>
        <v>0</v>
      </c>
      <c r="Q28" s="535"/>
      <c r="R28" s="536"/>
      <c r="S28" s="537"/>
      <c r="T28" s="534">
        <f t="shared" si="12"/>
        <v>0</v>
      </c>
      <c r="U28" s="535"/>
      <c r="V28" s="536"/>
      <c r="W28" s="537"/>
      <c r="X28" s="534">
        <f t="shared" si="13"/>
        <v>0</v>
      </c>
      <c r="Y28" s="535"/>
      <c r="Z28" s="536"/>
      <c r="AA28" s="537"/>
      <c r="AB28" s="534">
        <f t="shared" si="14"/>
        <v>0</v>
      </c>
    </row>
    <row r="29" spans="2:28" ht="16.350000000000001" customHeight="1" x14ac:dyDescent="0.15">
      <c r="B29" s="517"/>
      <c r="C29" s="518"/>
      <c r="D29" s="556" t="s">
        <v>593</v>
      </c>
      <c r="E29" s="532">
        <f t="shared" si="15"/>
        <v>0</v>
      </c>
      <c r="F29" s="533">
        <f t="shared" si="9"/>
        <v>0</v>
      </c>
      <c r="G29" s="533">
        <f t="shared" si="9"/>
        <v>0</v>
      </c>
      <c r="H29" s="534">
        <f t="shared" si="9"/>
        <v>0</v>
      </c>
      <c r="I29" s="535"/>
      <c r="J29" s="536"/>
      <c r="K29" s="537"/>
      <c r="L29" s="534">
        <f t="shared" si="10"/>
        <v>0</v>
      </c>
      <c r="M29" s="535"/>
      <c r="N29" s="536"/>
      <c r="O29" s="537"/>
      <c r="P29" s="534">
        <f t="shared" si="11"/>
        <v>0</v>
      </c>
      <c r="Q29" s="535"/>
      <c r="R29" s="536"/>
      <c r="S29" s="537"/>
      <c r="T29" s="534">
        <f t="shared" si="12"/>
        <v>0</v>
      </c>
      <c r="U29" s="535"/>
      <c r="V29" s="536"/>
      <c r="W29" s="537"/>
      <c r="X29" s="534">
        <f t="shared" si="13"/>
        <v>0</v>
      </c>
      <c r="Y29" s="535"/>
      <c r="Z29" s="536"/>
      <c r="AA29" s="537"/>
      <c r="AB29" s="534">
        <f t="shared" si="14"/>
        <v>0</v>
      </c>
    </row>
    <row r="30" spans="2:28" ht="16.350000000000001" customHeight="1" x14ac:dyDescent="0.15">
      <c r="B30" s="517"/>
      <c r="C30" s="518"/>
      <c r="D30" s="556" t="s">
        <v>636</v>
      </c>
      <c r="E30" s="532">
        <f t="shared" si="15"/>
        <v>0</v>
      </c>
      <c r="F30" s="533">
        <f t="shared" si="9"/>
        <v>0</v>
      </c>
      <c r="G30" s="533">
        <f t="shared" si="9"/>
        <v>0</v>
      </c>
      <c r="H30" s="534">
        <f t="shared" si="9"/>
        <v>0</v>
      </c>
      <c r="I30" s="557"/>
      <c r="J30" s="558"/>
      <c r="K30" s="559"/>
      <c r="L30" s="534">
        <f t="shared" si="10"/>
        <v>0</v>
      </c>
      <c r="M30" s="557"/>
      <c r="N30" s="558"/>
      <c r="O30" s="559"/>
      <c r="P30" s="534">
        <f t="shared" si="11"/>
        <v>0</v>
      </c>
      <c r="Q30" s="557"/>
      <c r="R30" s="558"/>
      <c r="S30" s="559"/>
      <c r="T30" s="534">
        <f t="shared" si="12"/>
        <v>0</v>
      </c>
      <c r="U30" s="557"/>
      <c r="V30" s="558"/>
      <c r="W30" s="559"/>
      <c r="X30" s="534">
        <f t="shared" si="13"/>
        <v>0</v>
      </c>
      <c r="Y30" s="557"/>
      <c r="Z30" s="558"/>
      <c r="AA30" s="559"/>
      <c r="AB30" s="534">
        <f t="shared" si="14"/>
        <v>0</v>
      </c>
    </row>
    <row r="31" spans="2:28" ht="16.350000000000001" customHeight="1" x14ac:dyDescent="0.15">
      <c r="B31" s="517"/>
      <c r="C31" s="518"/>
      <c r="D31" s="556" t="s">
        <v>637</v>
      </c>
      <c r="E31" s="532">
        <f t="shared" si="15"/>
        <v>0</v>
      </c>
      <c r="F31" s="533">
        <f t="shared" si="9"/>
        <v>0</v>
      </c>
      <c r="G31" s="533">
        <f t="shared" si="9"/>
        <v>0</v>
      </c>
      <c r="H31" s="534">
        <f t="shared" si="9"/>
        <v>0</v>
      </c>
      <c r="I31" s="557"/>
      <c r="J31" s="558"/>
      <c r="K31" s="559"/>
      <c r="L31" s="534">
        <f t="shared" si="10"/>
        <v>0</v>
      </c>
      <c r="M31" s="557"/>
      <c r="N31" s="558"/>
      <c r="O31" s="559"/>
      <c r="P31" s="534">
        <f t="shared" si="11"/>
        <v>0</v>
      </c>
      <c r="Q31" s="557"/>
      <c r="R31" s="558"/>
      <c r="S31" s="559"/>
      <c r="T31" s="534">
        <f t="shared" si="12"/>
        <v>0</v>
      </c>
      <c r="U31" s="557"/>
      <c r="V31" s="558"/>
      <c r="W31" s="559"/>
      <c r="X31" s="534">
        <f t="shared" si="13"/>
        <v>0</v>
      </c>
      <c r="Y31" s="557"/>
      <c r="Z31" s="558"/>
      <c r="AA31" s="559"/>
      <c r="AB31" s="534">
        <f t="shared" si="14"/>
        <v>0</v>
      </c>
    </row>
    <row r="32" spans="2:28" ht="16.350000000000001" customHeight="1" x14ac:dyDescent="0.15">
      <c r="B32" s="517"/>
      <c r="C32" s="560"/>
      <c r="D32" s="561" t="s">
        <v>594</v>
      </c>
      <c r="E32" s="562">
        <f t="shared" ref="E32:AB32" si="16">SUM(E23:E31)</f>
        <v>0</v>
      </c>
      <c r="F32" s="563">
        <f t="shared" si="16"/>
        <v>0</v>
      </c>
      <c r="G32" s="563">
        <f t="shared" si="16"/>
        <v>0</v>
      </c>
      <c r="H32" s="564">
        <f t="shared" si="16"/>
        <v>0</v>
      </c>
      <c r="I32" s="562">
        <f t="shared" si="16"/>
        <v>0</v>
      </c>
      <c r="J32" s="563">
        <f t="shared" si="16"/>
        <v>0</v>
      </c>
      <c r="K32" s="563">
        <f t="shared" si="16"/>
        <v>0</v>
      </c>
      <c r="L32" s="564">
        <f t="shared" si="16"/>
        <v>0</v>
      </c>
      <c r="M32" s="562">
        <f t="shared" si="16"/>
        <v>0</v>
      </c>
      <c r="N32" s="563">
        <f t="shared" si="16"/>
        <v>0</v>
      </c>
      <c r="O32" s="563">
        <f t="shared" si="16"/>
        <v>0</v>
      </c>
      <c r="P32" s="564">
        <f t="shared" si="16"/>
        <v>0</v>
      </c>
      <c r="Q32" s="562">
        <f t="shared" si="16"/>
        <v>0</v>
      </c>
      <c r="R32" s="563">
        <f t="shared" si="16"/>
        <v>0</v>
      </c>
      <c r="S32" s="563">
        <f t="shared" si="16"/>
        <v>0</v>
      </c>
      <c r="T32" s="564">
        <f t="shared" si="16"/>
        <v>0</v>
      </c>
      <c r="U32" s="562">
        <f t="shared" si="16"/>
        <v>0</v>
      </c>
      <c r="V32" s="563">
        <f t="shared" si="16"/>
        <v>0</v>
      </c>
      <c r="W32" s="563">
        <f t="shared" si="16"/>
        <v>0</v>
      </c>
      <c r="X32" s="564">
        <f t="shared" si="16"/>
        <v>0</v>
      </c>
      <c r="Y32" s="562">
        <f t="shared" si="16"/>
        <v>0</v>
      </c>
      <c r="Z32" s="563">
        <f t="shared" si="16"/>
        <v>0</v>
      </c>
      <c r="AA32" s="563">
        <f t="shared" si="16"/>
        <v>0</v>
      </c>
      <c r="AB32" s="564">
        <f t="shared" si="16"/>
        <v>0</v>
      </c>
    </row>
    <row r="33" spans="2:28" ht="16.350000000000001" customHeight="1" x14ac:dyDescent="0.15">
      <c r="B33" s="565" t="s">
        <v>595</v>
      </c>
      <c r="C33" s="565"/>
      <c r="D33" s="566"/>
      <c r="E33" s="544">
        <f t="shared" ref="E33:AB33" si="17">SUM(E21,E32)</f>
        <v>0</v>
      </c>
      <c r="F33" s="546">
        <f t="shared" si="17"/>
        <v>0</v>
      </c>
      <c r="G33" s="546">
        <f t="shared" si="17"/>
        <v>0</v>
      </c>
      <c r="H33" s="547">
        <f t="shared" si="17"/>
        <v>0</v>
      </c>
      <c r="I33" s="544">
        <f t="shared" si="17"/>
        <v>0</v>
      </c>
      <c r="J33" s="546">
        <f t="shared" si="17"/>
        <v>0</v>
      </c>
      <c r="K33" s="546">
        <f t="shared" si="17"/>
        <v>0</v>
      </c>
      <c r="L33" s="547">
        <f t="shared" si="17"/>
        <v>0</v>
      </c>
      <c r="M33" s="544">
        <f t="shared" si="17"/>
        <v>0</v>
      </c>
      <c r="N33" s="546">
        <f t="shared" si="17"/>
        <v>0</v>
      </c>
      <c r="O33" s="546">
        <f t="shared" si="17"/>
        <v>0</v>
      </c>
      <c r="P33" s="547">
        <f t="shared" si="17"/>
        <v>0</v>
      </c>
      <c r="Q33" s="544">
        <f t="shared" si="17"/>
        <v>0</v>
      </c>
      <c r="R33" s="546">
        <f t="shared" si="17"/>
        <v>0</v>
      </c>
      <c r="S33" s="546">
        <f t="shared" si="17"/>
        <v>0</v>
      </c>
      <c r="T33" s="547">
        <f t="shared" si="17"/>
        <v>0</v>
      </c>
      <c r="U33" s="544">
        <f t="shared" si="17"/>
        <v>0</v>
      </c>
      <c r="V33" s="546">
        <f t="shared" si="17"/>
        <v>0</v>
      </c>
      <c r="W33" s="546">
        <f t="shared" si="17"/>
        <v>0</v>
      </c>
      <c r="X33" s="547">
        <f t="shared" si="17"/>
        <v>0</v>
      </c>
      <c r="Y33" s="544">
        <f t="shared" si="17"/>
        <v>0</v>
      </c>
      <c r="Z33" s="546">
        <f t="shared" si="17"/>
        <v>0</v>
      </c>
      <c r="AA33" s="546">
        <f t="shared" si="17"/>
        <v>0</v>
      </c>
      <c r="AB33" s="547">
        <f t="shared" si="17"/>
        <v>0</v>
      </c>
    </row>
    <row r="34" spans="2:28" ht="16.350000000000001" customHeight="1" x14ac:dyDescent="0.15">
      <c r="B34" s="565" t="s">
        <v>596</v>
      </c>
      <c r="C34" s="565"/>
      <c r="D34" s="567"/>
      <c r="E34" s="546">
        <f>SUM(I34,M34,Q34,U34,Y34)</f>
        <v>0</v>
      </c>
      <c r="F34" s="546">
        <f t="shared" ref="F34:H36" si="18">SUM(J34,N34,R34,V34,Z34)</f>
        <v>0</v>
      </c>
      <c r="G34" s="546">
        <f t="shared" si="18"/>
        <v>0</v>
      </c>
      <c r="H34" s="547">
        <f t="shared" si="18"/>
        <v>0</v>
      </c>
      <c r="I34" s="568"/>
      <c r="J34" s="568"/>
      <c r="K34" s="569"/>
      <c r="L34" s="547">
        <f t="shared" ref="L34:L36" si="19">SUM(I34:K34)</f>
        <v>0</v>
      </c>
      <c r="M34" s="568"/>
      <c r="N34" s="568"/>
      <c r="O34" s="569"/>
      <c r="P34" s="547">
        <f t="shared" ref="P34:P36" si="20">SUM(M34:O34)</f>
        <v>0</v>
      </c>
      <c r="Q34" s="568"/>
      <c r="R34" s="568"/>
      <c r="S34" s="569"/>
      <c r="T34" s="547">
        <f t="shared" ref="T34:T36" si="21">SUM(Q34:S34)</f>
        <v>0</v>
      </c>
      <c r="U34" s="568"/>
      <c r="V34" s="568"/>
      <c r="W34" s="569"/>
      <c r="X34" s="547">
        <f t="shared" ref="X34:X36" si="22">SUM(U34:W34)</f>
        <v>0</v>
      </c>
      <c r="Y34" s="568"/>
      <c r="Z34" s="568"/>
      <c r="AA34" s="569"/>
      <c r="AB34" s="547">
        <f t="shared" ref="AB34:AB36" si="23">SUM(Y34:AA34)</f>
        <v>0</v>
      </c>
    </row>
    <row r="35" spans="2:28" ht="16.350000000000001" customHeight="1" x14ac:dyDescent="0.15">
      <c r="B35" s="565" t="s">
        <v>597</v>
      </c>
      <c r="C35" s="565"/>
      <c r="D35" s="567"/>
      <c r="E35" s="546">
        <f t="shared" ref="E35:E36" si="24">SUM(I35,M35,Q35,U35,Y35)</f>
        <v>0</v>
      </c>
      <c r="F35" s="546">
        <f t="shared" si="18"/>
        <v>0</v>
      </c>
      <c r="G35" s="546">
        <f t="shared" si="18"/>
        <v>0</v>
      </c>
      <c r="H35" s="547">
        <f t="shared" si="18"/>
        <v>0</v>
      </c>
      <c r="I35" s="570"/>
      <c r="J35" s="570"/>
      <c r="K35" s="571"/>
      <c r="L35" s="547">
        <f t="shared" si="19"/>
        <v>0</v>
      </c>
      <c r="M35" s="570"/>
      <c r="N35" s="570"/>
      <c r="O35" s="571"/>
      <c r="P35" s="547">
        <f t="shared" si="20"/>
        <v>0</v>
      </c>
      <c r="Q35" s="570"/>
      <c r="R35" s="570"/>
      <c r="S35" s="571"/>
      <c r="T35" s="547">
        <f t="shared" si="21"/>
        <v>0</v>
      </c>
      <c r="U35" s="570"/>
      <c r="V35" s="570"/>
      <c r="W35" s="571"/>
      <c r="X35" s="547">
        <f t="shared" si="22"/>
        <v>0</v>
      </c>
      <c r="Y35" s="570"/>
      <c r="Z35" s="570"/>
      <c r="AA35" s="571"/>
      <c r="AB35" s="547">
        <f t="shared" si="23"/>
        <v>0</v>
      </c>
    </row>
    <row r="36" spans="2:28" ht="16.350000000000001" customHeight="1" x14ac:dyDescent="0.15">
      <c r="B36" s="565" t="s">
        <v>598</v>
      </c>
      <c r="C36" s="565"/>
      <c r="D36" s="567"/>
      <c r="E36" s="546">
        <f t="shared" si="24"/>
        <v>0</v>
      </c>
      <c r="F36" s="546">
        <f t="shared" si="18"/>
        <v>0</v>
      </c>
      <c r="G36" s="546">
        <f t="shared" si="18"/>
        <v>0</v>
      </c>
      <c r="H36" s="547">
        <f t="shared" si="18"/>
        <v>0</v>
      </c>
      <c r="I36" s="570"/>
      <c r="J36" s="570"/>
      <c r="K36" s="571"/>
      <c r="L36" s="547">
        <f t="shared" si="19"/>
        <v>0</v>
      </c>
      <c r="M36" s="570"/>
      <c r="N36" s="570"/>
      <c r="O36" s="571"/>
      <c r="P36" s="547">
        <f t="shared" si="20"/>
        <v>0</v>
      </c>
      <c r="Q36" s="570"/>
      <c r="R36" s="570"/>
      <c r="S36" s="571"/>
      <c r="T36" s="547">
        <f t="shared" si="21"/>
        <v>0</v>
      </c>
      <c r="U36" s="570"/>
      <c r="V36" s="570"/>
      <c r="W36" s="571"/>
      <c r="X36" s="547">
        <f t="shared" si="22"/>
        <v>0</v>
      </c>
      <c r="Y36" s="570"/>
      <c r="Z36" s="570"/>
      <c r="AA36" s="571"/>
      <c r="AB36" s="547">
        <f t="shared" si="23"/>
        <v>0</v>
      </c>
    </row>
    <row r="37" spans="2:28" ht="16.350000000000001" customHeight="1" x14ac:dyDescent="0.15">
      <c r="B37" s="774" t="s">
        <v>599</v>
      </c>
      <c r="C37" s="775"/>
      <c r="D37" s="776"/>
      <c r="E37" s="562">
        <f t="shared" ref="E37:AB37" si="25">SUM(E33:E36)</f>
        <v>0</v>
      </c>
      <c r="F37" s="546">
        <f t="shared" si="25"/>
        <v>0</v>
      </c>
      <c r="G37" s="545">
        <f t="shared" si="25"/>
        <v>0</v>
      </c>
      <c r="H37" s="572">
        <f t="shared" si="25"/>
        <v>0</v>
      </c>
      <c r="I37" s="562">
        <f t="shared" si="25"/>
        <v>0</v>
      </c>
      <c r="J37" s="573">
        <f t="shared" si="25"/>
        <v>0</v>
      </c>
      <c r="K37" s="573">
        <f t="shared" si="25"/>
        <v>0</v>
      </c>
      <c r="L37" s="572">
        <f t="shared" si="25"/>
        <v>0</v>
      </c>
      <c r="M37" s="562">
        <f t="shared" si="25"/>
        <v>0</v>
      </c>
      <c r="N37" s="573">
        <f t="shared" si="25"/>
        <v>0</v>
      </c>
      <c r="O37" s="573">
        <f t="shared" si="25"/>
        <v>0</v>
      </c>
      <c r="P37" s="572">
        <f t="shared" si="25"/>
        <v>0</v>
      </c>
      <c r="Q37" s="562">
        <f t="shared" si="25"/>
        <v>0</v>
      </c>
      <c r="R37" s="573">
        <f t="shared" si="25"/>
        <v>0</v>
      </c>
      <c r="S37" s="573">
        <f t="shared" si="25"/>
        <v>0</v>
      </c>
      <c r="T37" s="572">
        <f t="shared" si="25"/>
        <v>0</v>
      </c>
      <c r="U37" s="562">
        <f t="shared" si="25"/>
        <v>0</v>
      </c>
      <c r="V37" s="573">
        <f t="shared" si="25"/>
        <v>0</v>
      </c>
      <c r="W37" s="573">
        <f t="shared" si="25"/>
        <v>0</v>
      </c>
      <c r="X37" s="572">
        <f t="shared" si="25"/>
        <v>0</v>
      </c>
      <c r="Y37" s="562">
        <f t="shared" si="25"/>
        <v>0</v>
      </c>
      <c r="Z37" s="573">
        <f t="shared" si="25"/>
        <v>0</v>
      </c>
      <c r="AA37" s="573">
        <f t="shared" si="25"/>
        <v>0</v>
      </c>
      <c r="AB37" s="572">
        <f t="shared" si="25"/>
        <v>0</v>
      </c>
    </row>
    <row r="38" spans="2:28" x14ac:dyDescent="0.15">
      <c r="B38" s="574" t="s">
        <v>600</v>
      </c>
      <c r="D38" s="574"/>
      <c r="E38" s="574"/>
      <c r="F38" s="574"/>
      <c r="G38" s="574"/>
      <c r="H38" s="574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</row>
    <row r="39" spans="2:28" x14ac:dyDescent="0.15">
      <c r="B39" s="576" t="s">
        <v>602</v>
      </c>
      <c r="D39" s="576"/>
      <c r="E39" s="576"/>
      <c r="F39" s="576"/>
      <c r="G39" s="576"/>
      <c r="H39" s="576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2:28" x14ac:dyDescent="0.15">
      <c r="B40" s="576" t="s">
        <v>603</v>
      </c>
      <c r="D40" s="576"/>
      <c r="E40" s="576"/>
      <c r="F40" s="576"/>
      <c r="G40" s="576"/>
      <c r="H40" s="576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2:28" ht="12" customHeight="1" x14ac:dyDescent="0.15">
      <c r="B41" s="574" t="s">
        <v>604</v>
      </c>
      <c r="D41" s="574"/>
      <c r="E41" s="574"/>
      <c r="F41" s="574"/>
      <c r="G41" s="574"/>
      <c r="H41" s="574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</row>
    <row r="42" spans="2:28" ht="13.2" x14ac:dyDescent="0.15">
      <c r="C42" s="578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2:28" ht="13.2" x14ac:dyDescent="0.15"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</row>
    <row r="44" spans="2:28" ht="13.2" x14ac:dyDescent="0.15"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</row>
  </sheetData>
  <protectedRanges>
    <protectedRange sqref="L34:L36 AB34:AB36 P34:P36 T34:T36 X34:X36 E34:H36 E9:AB32" name="範囲1"/>
  </protectedRanges>
  <mergeCells count="27">
    <mergeCell ref="B2:AB2"/>
    <mergeCell ref="B4:D6"/>
    <mergeCell ref="E4:H4"/>
    <mergeCell ref="I4:L4"/>
    <mergeCell ref="M4:P4"/>
    <mergeCell ref="Q4:T4"/>
    <mergeCell ref="U4:X4"/>
    <mergeCell ref="Y4:AB4"/>
    <mergeCell ref="E5:F5"/>
    <mergeCell ref="G5:G6"/>
    <mergeCell ref="X5:X6"/>
    <mergeCell ref="Y5:Z5"/>
    <mergeCell ref="AA5:AA6"/>
    <mergeCell ref="AB5:AB6"/>
    <mergeCell ref="U5:V5"/>
    <mergeCell ref="W5:W6"/>
    <mergeCell ref="B37:D37"/>
    <mergeCell ref="P5:P6"/>
    <mergeCell ref="Q5:R5"/>
    <mergeCell ref="S5:S6"/>
    <mergeCell ref="T5:T6"/>
    <mergeCell ref="O5:O6"/>
    <mergeCell ref="H5:H6"/>
    <mergeCell ref="I5:J5"/>
    <mergeCell ref="K5:K6"/>
    <mergeCell ref="L5:L6"/>
    <mergeCell ref="M5:N5"/>
  </mergeCells>
  <phoneticPr fontId="5"/>
  <printOptions horizontalCentered="1"/>
  <pageMargins left="0.51181102362204722" right="0.31496062992125984" top="0.74803149606299213" bottom="0.74803149606299213" header="0.31496062992125984" footer="0.31496062992125984"/>
  <pageSetup paperSize="8" scale="7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Q42"/>
  <sheetViews>
    <sheetView showGridLines="0" view="pageBreakPreview" zoomScale="70" zoomScaleNormal="85" zoomScaleSheetLayoutView="70" workbookViewId="0">
      <selection activeCell="B3" sqref="B3:P3"/>
    </sheetView>
  </sheetViews>
  <sheetFormatPr defaultColWidth="8.5546875" defaultRowHeight="15.6" customHeight="1" x14ac:dyDescent="0.15"/>
  <cols>
    <col min="1" max="1" width="3.44140625" style="1" customWidth="1"/>
    <col min="2" max="2" width="10.109375" style="1" customWidth="1"/>
    <col min="3" max="3" width="3.44140625" style="1" customWidth="1"/>
    <col min="4" max="4" width="36.109375" style="1" customWidth="1"/>
    <col min="5" max="5" width="6.44140625" style="38" customWidth="1"/>
    <col min="6" max="16" width="12.33203125" style="1" customWidth="1"/>
    <col min="17" max="16384" width="8.5546875" style="1"/>
  </cols>
  <sheetData>
    <row r="2" spans="2:16" ht="15.6" customHeight="1" x14ac:dyDescent="0.15">
      <c r="P2" s="2" t="s">
        <v>362</v>
      </c>
    </row>
    <row r="3" spans="2:16" ht="15.6" customHeight="1" x14ac:dyDescent="0.15">
      <c r="B3" s="773" t="s">
        <v>462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</row>
    <row r="4" spans="2:16" ht="6.6" customHeight="1" x14ac:dyDescent="0.15"/>
    <row r="5" spans="2:16" ht="14.7" customHeight="1" x14ac:dyDescent="0.15">
      <c r="B5" s="813" t="s">
        <v>605</v>
      </c>
      <c r="C5" s="813" t="s">
        <v>6</v>
      </c>
      <c r="D5" s="813"/>
      <c r="E5" s="813" t="s">
        <v>7</v>
      </c>
      <c r="F5" s="279" t="s">
        <v>51</v>
      </c>
      <c r="G5" s="279" t="s">
        <v>52</v>
      </c>
      <c r="H5" s="279" t="s">
        <v>53</v>
      </c>
      <c r="I5" s="279" t="s">
        <v>54</v>
      </c>
      <c r="J5" s="279" t="s">
        <v>55</v>
      </c>
      <c r="K5" s="279" t="s">
        <v>56</v>
      </c>
      <c r="L5" s="279" t="s">
        <v>57</v>
      </c>
      <c r="M5" s="279" t="s">
        <v>58</v>
      </c>
      <c r="N5" s="279" t="s">
        <v>59</v>
      </c>
      <c r="O5" s="279" t="s">
        <v>60</v>
      </c>
      <c r="P5" s="279" t="s">
        <v>61</v>
      </c>
    </row>
    <row r="6" spans="2:16" ht="14.7" customHeight="1" x14ac:dyDescent="0.15">
      <c r="B6" s="813"/>
      <c r="C6" s="813"/>
      <c r="D6" s="813"/>
      <c r="E6" s="813"/>
      <c r="F6" s="280" t="s">
        <v>87</v>
      </c>
      <c r="G6" s="280" t="s">
        <v>88</v>
      </c>
      <c r="H6" s="280" t="s">
        <v>89</v>
      </c>
      <c r="I6" s="280" t="s">
        <v>90</v>
      </c>
      <c r="J6" s="280" t="s">
        <v>91</v>
      </c>
      <c r="K6" s="280" t="s">
        <v>92</v>
      </c>
      <c r="L6" s="280" t="s">
        <v>93</v>
      </c>
      <c r="M6" s="280" t="s">
        <v>94</v>
      </c>
      <c r="N6" s="280" t="s">
        <v>95</v>
      </c>
      <c r="O6" s="280" t="s">
        <v>96</v>
      </c>
      <c r="P6" s="280" t="s">
        <v>97</v>
      </c>
    </row>
    <row r="7" spans="2:16" ht="14.7" customHeight="1" x14ac:dyDescent="0.15">
      <c r="B7" s="814" t="s">
        <v>606</v>
      </c>
      <c r="C7" s="580" t="s">
        <v>607</v>
      </c>
      <c r="D7" s="581"/>
      <c r="E7" s="582" t="s">
        <v>608</v>
      </c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</row>
    <row r="8" spans="2:16" ht="14.7" customHeight="1" x14ac:dyDescent="0.15">
      <c r="B8" s="815"/>
      <c r="C8" s="584" t="s">
        <v>609</v>
      </c>
      <c r="D8" s="585"/>
      <c r="E8" s="586" t="s">
        <v>608</v>
      </c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</row>
    <row r="9" spans="2:16" ht="14.7" customHeight="1" x14ac:dyDescent="0.15">
      <c r="B9" s="815"/>
      <c r="C9" s="584" t="s">
        <v>610</v>
      </c>
      <c r="D9" s="585"/>
      <c r="E9" s="586" t="s">
        <v>608</v>
      </c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</row>
    <row r="10" spans="2:16" ht="14.7" customHeight="1" x14ac:dyDescent="0.15">
      <c r="B10" s="815"/>
      <c r="C10" s="588" t="s">
        <v>611</v>
      </c>
      <c r="D10" s="589"/>
      <c r="E10" s="590" t="s">
        <v>608</v>
      </c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</row>
    <row r="11" spans="2:16" ht="14.7" customHeight="1" x14ac:dyDescent="0.15">
      <c r="B11" s="801"/>
      <c r="C11" s="804" t="s">
        <v>612</v>
      </c>
      <c r="D11" s="805"/>
      <c r="E11" s="592" t="s">
        <v>608</v>
      </c>
      <c r="F11" s="593">
        <f>SUM(F7:F10)</f>
        <v>0</v>
      </c>
      <c r="G11" s="593">
        <f t="shared" ref="G11:P11" si="0">SUM(G7:G10)</f>
        <v>0</v>
      </c>
      <c r="H11" s="593">
        <f t="shared" si="0"/>
        <v>0</v>
      </c>
      <c r="I11" s="593">
        <f t="shared" si="0"/>
        <v>0</v>
      </c>
      <c r="J11" s="593">
        <f t="shared" si="0"/>
        <v>0</v>
      </c>
      <c r="K11" s="593">
        <f t="shared" si="0"/>
        <v>0</v>
      </c>
      <c r="L11" s="593">
        <f t="shared" si="0"/>
        <v>0</v>
      </c>
      <c r="M11" s="593">
        <f t="shared" si="0"/>
        <v>0</v>
      </c>
      <c r="N11" s="593">
        <f t="shared" si="0"/>
        <v>0</v>
      </c>
      <c r="O11" s="593">
        <f t="shared" si="0"/>
        <v>0</v>
      </c>
      <c r="P11" s="593">
        <f t="shared" si="0"/>
        <v>0</v>
      </c>
    </row>
    <row r="12" spans="2:16" ht="14.7" customHeight="1" x14ac:dyDescent="0.15">
      <c r="B12" s="799" t="s">
        <v>613</v>
      </c>
      <c r="C12" s="802" t="s">
        <v>638</v>
      </c>
      <c r="D12" s="803"/>
      <c r="E12" s="582" t="s">
        <v>608</v>
      </c>
      <c r="F12" s="594">
        <f>ROUNDDOWN(F17*$P$35,0)</f>
        <v>0</v>
      </c>
      <c r="G12" s="594">
        <f t="shared" ref="G12:P12" si="1">ROUNDDOWN(G17*$P$35,0)</f>
        <v>0</v>
      </c>
      <c r="H12" s="594">
        <f t="shared" si="1"/>
        <v>0</v>
      </c>
      <c r="I12" s="594">
        <f t="shared" si="1"/>
        <v>0</v>
      </c>
      <c r="J12" s="594">
        <f t="shared" si="1"/>
        <v>0</v>
      </c>
      <c r="K12" s="594">
        <f t="shared" si="1"/>
        <v>0</v>
      </c>
      <c r="L12" s="594">
        <f t="shared" si="1"/>
        <v>0</v>
      </c>
      <c r="M12" s="594">
        <f t="shared" si="1"/>
        <v>0</v>
      </c>
      <c r="N12" s="594">
        <f t="shared" si="1"/>
        <v>0</v>
      </c>
      <c r="O12" s="594">
        <f t="shared" si="1"/>
        <v>0</v>
      </c>
      <c r="P12" s="594">
        <f t="shared" si="1"/>
        <v>0</v>
      </c>
    </row>
    <row r="13" spans="2:16" ht="14.7" customHeight="1" x14ac:dyDescent="0.15">
      <c r="B13" s="800"/>
      <c r="C13" s="595" t="s">
        <v>614</v>
      </c>
      <c r="D13" s="596"/>
      <c r="E13" s="586" t="s">
        <v>608</v>
      </c>
      <c r="F13" s="597">
        <f>ROUNDDOWN(F17*$P$36,0)</f>
        <v>0</v>
      </c>
      <c r="G13" s="597">
        <f t="shared" ref="G13:P13" si="2">ROUNDDOWN(G17*$P$36,0)</f>
        <v>0</v>
      </c>
      <c r="H13" s="597">
        <f t="shared" si="2"/>
        <v>0</v>
      </c>
      <c r="I13" s="597">
        <f t="shared" si="2"/>
        <v>0</v>
      </c>
      <c r="J13" s="597">
        <f t="shared" si="2"/>
        <v>0</v>
      </c>
      <c r="K13" s="597">
        <f t="shared" si="2"/>
        <v>0</v>
      </c>
      <c r="L13" s="597">
        <f t="shared" si="2"/>
        <v>0</v>
      </c>
      <c r="M13" s="597">
        <f t="shared" si="2"/>
        <v>0</v>
      </c>
      <c r="N13" s="597">
        <f t="shared" si="2"/>
        <v>0</v>
      </c>
      <c r="O13" s="597">
        <f t="shared" si="2"/>
        <v>0</v>
      </c>
      <c r="P13" s="597">
        <f t="shared" si="2"/>
        <v>0</v>
      </c>
    </row>
    <row r="14" spans="2:16" ht="14.7" customHeight="1" x14ac:dyDescent="0.15">
      <c r="B14" s="800"/>
      <c r="C14" s="598" t="s">
        <v>615</v>
      </c>
      <c r="D14" s="599"/>
      <c r="E14" s="590" t="s">
        <v>608</v>
      </c>
      <c r="F14" s="600">
        <f>ROUNDDOWN(F17*$P$37,0)</f>
        <v>0</v>
      </c>
      <c r="G14" s="600">
        <f t="shared" ref="G14:P14" si="3">ROUNDDOWN(G17*$P$37,0)</f>
        <v>0</v>
      </c>
      <c r="H14" s="600">
        <f t="shared" si="3"/>
        <v>0</v>
      </c>
      <c r="I14" s="600">
        <f t="shared" si="3"/>
        <v>0</v>
      </c>
      <c r="J14" s="600">
        <f t="shared" si="3"/>
        <v>0</v>
      </c>
      <c r="K14" s="600">
        <f t="shared" si="3"/>
        <v>0</v>
      </c>
      <c r="L14" s="600">
        <f t="shared" si="3"/>
        <v>0</v>
      </c>
      <c r="M14" s="600">
        <f t="shared" si="3"/>
        <v>0</v>
      </c>
      <c r="N14" s="600">
        <f t="shared" si="3"/>
        <v>0</v>
      </c>
      <c r="O14" s="600">
        <f t="shared" si="3"/>
        <v>0</v>
      </c>
      <c r="P14" s="600">
        <f t="shared" si="3"/>
        <v>0</v>
      </c>
    </row>
    <row r="15" spans="2:16" ht="14.7" customHeight="1" x14ac:dyDescent="0.15">
      <c r="B15" s="801"/>
      <c r="C15" s="804" t="s">
        <v>612</v>
      </c>
      <c r="D15" s="805"/>
      <c r="E15" s="592" t="s">
        <v>608</v>
      </c>
      <c r="F15" s="593">
        <f>SUM(F12:F14)</f>
        <v>0</v>
      </c>
      <c r="G15" s="593">
        <f t="shared" ref="G15:P15" si="4">SUM(G12:G14)</f>
        <v>0</v>
      </c>
      <c r="H15" s="593">
        <f t="shared" si="4"/>
        <v>0</v>
      </c>
      <c r="I15" s="593">
        <f t="shared" si="4"/>
        <v>0</v>
      </c>
      <c r="J15" s="593">
        <f t="shared" si="4"/>
        <v>0</v>
      </c>
      <c r="K15" s="593">
        <f t="shared" si="4"/>
        <v>0</v>
      </c>
      <c r="L15" s="593">
        <f t="shared" si="4"/>
        <v>0</v>
      </c>
      <c r="M15" s="593">
        <f t="shared" si="4"/>
        <v>0</v>
      </c>
      <c r="N15" s="593">
        <f t="shared" si="4"/>
        <v>0</v>
      </c>
      <c r="O15" s="593">
        <f t="shared" si="4"/>
        <v>0</v>
      </c>
      <c r="P15" s="593">
        <f t="shared" si="4"/>
        <v>0</v>
      </c>
    </row>
    <row r="16" spans="2:16" ht="14.7" customHeight="1" x14ac:dyDescent="0.15">
      <c r="B16" s="601" t="s">
        <v>8</v>
      </c>
      <c r="C16" s="602"/>
      <c r="D16" s="603"/>
      <c r="E16" s="592" t="s">
        <v>608</v>
      </c>
      <c r="F16" s="593">
        <f>SUM(F11,F15)</f>
        <v>0</v>
      </c>
      <c r="G16" s="593">
        <f t="shared" ref="G16:P16" si="5">SUM(G11,G15)</f>
        <v>0</v>
      </c>
      <c r="H16" s="593">
        <f t="shared" si="5"/>
        <v>0</v>
      </c>
      <c r="I16" s="593">
        <f t="shared" si="5"/>
        <v>0</v>
      </c>
      <c r="J16" s="593">
        <f t="shared" si="5"/>
        <v>0</v>
      </c>
      <c r="K16" s="593">
        <f t="shared" si="5"/>
        <v>0</v>
      </c>
      <c r="L16" s="593">
        <f t="shared" si="5"/>
        <v>0</v>
      </c>
      <c r="M16" s="593">
        <f t="shared" si="5"/>
        <v>0</v>
      </c>
      <c r="N16" s="593">
        <f t="shared" si="5"/>
        <v>0</v>
      </c>
      <c r="O16" s="593">
        <f t="shared" si="5"/>
        <v>0</v>
      </c>
      <c r="P16" s="593">
        <f t="shared" si="5"/>
        <v>0</v>
      </c>
    </row>
    <row r="17" spans="2:17" ht="14.7" customHeight="1" x14ac:dyDescent="0.15">
      <c r="B17" s="806" t="s">
        <v>616</v>
      </c>
      <c r="C17" s="809" t="s">
        <v>617</v>
      </c>
      <c r="D17" s="809"/>
      <c r="E17" s="604" t="s">
        <v>618</v>
      </c>
      <c r="F17" s="605">
        <f>ROUND(G17*6/12,0)</f>
        <v>16588</v>
      </c>
      <c r="G17" s="605">
        <v>33175</v>
      </c>
      <c r="H17" s="605">
        <v>33175</v>
      </c>
      <c r="I17" s="605">
        <v>33175</v>
      </c>
      <c r="J17" s="605">
        <v>33175</v>
      </c>
      <c r="K17" s="605">
        <v>33175</v>
      </c>
      <c r="L17" s="605">
        <v>33175</v>
      </c>
      <c r="M17" s="605">
        <v>33175</v>
      </c>
      <c r="N17" s="605">
        <v>33175</v>
      </c>
      <c r="O17" s="605">
        <v>33175</v>
      </c>
      <c r="P17" s="605">
        <v>33175</v>
      </c>
    </row>
    <row r="18" spans="2:17" ht="14.7" customHeight="1" x14ac:dyDescent="0.15">
      <c r="B18" s="807"/>
      <c r="C18" s="810" t="s">
        <v>639</v>
      </c>
      <c r="D18" s="811"/>
      <c r="E18" s="592" t="s">
        <v>608</v>
      </c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</row>
    <row r="19" spans="2:17" ht="14.7" customHeight="1" x14ac:dyDescent="0.15">
      <c r="B19" s="807"/>
      <c r="C19" s="607" t="s">
        <v>619</v>
      </c>
      <c r="D19" s="608"/>
      <c r="E19" s="592" t="s">
        <v>608</v>
      </c>
      <c r="F19" s="609"/>
      <c r="G19" s="609"/>
      <c r="H19" s="609"/>
      <c r="I19" s="609"/>
      <c r="J19" s="609"/>
      <c r="K19" s="609"/>
      <c r="L19" s="609"/>
      <c r="M19" s="609"/>
      <c r="N19" s="609"/>
      <c r="O19" s="609"/>
      <c r="P19" s="609"/>
    </row>
    <row r="20" spans="2:17" ht="14.7" customHeight="1" x14ac:dyDescent="0.15">
      <c r="B20" s="808"/>
      <c r="C20" s="607" t="s">
        <v>620</v>
      </c>
      <c r="D20" s="608"/>
      <c r="E20" s="592" t="s">
        <v>608</v>
      </c>
      <c r="F20" s="609"/>
      <c r="G20" s="609"/>
      <c r="H20" s="609"/>
      <c r="I20" s="609"/>
      <c r="J20" s="609"/>
      <c r="K20" s="609"/>
      <c r="L20" s="609"/>
      <c r="M20" s="609"/>
      <c r="N20" s="609"/>
      <c r="O20" s="609"/>
      <c r="P20" s="609"/>
    </row>
    <row r="21" spans="2:17" s="302" customFormat="1" ht="11.1" customHeight="1" x14ac:dyDescent="0.15">
      <c r="B21" s="610"/>
      <c r="C21" s="610"/>
      <c r="D21" s="610"/>
      <c r="E21" s="301"/>
      <c r="F21" s="611"/>
      <c r="G21" s="611"/>
      <c r="H21" s="611"/>
      <c r="I21" s="611"/>
      <c r="J21" s="611"/>
      <c r="K21" s="611"/>
      <c r="L21" s="611"/>
      <c r="M21" s="611"/>
      <c r="N21" s="611"/>
      <c r="O21" s="611"/>
      <c r="P21" s="611"/>
    </row>
    <row r="22" spans="2:17" ht="14.7" customHeight="1" x14ac:dyDescent="0.15">
      <c r="B22" s="812" t="s">
        <v>605</v>
      </c>
      <c r="C22" s="812" t="s">
        <v>6</v>
      </c>
      <c r="D22" s="812"/>
      <c r="E22" s="813" t="s">
        <v>7</v>
      </c>
      <c r="F22" s="279" t="s">
        <v>62</v>
      </c>
      <c r="G22" s="279" t="s">
        <v>63</v>
      </c>
      <c r="H22" s="279" t="s">
        <v>64</v>
      </c>
      <c r="I22" s="279" t="s">
        <v>65</v>
      </c>
      <c r="J22" s="279" t="s">
        <v>66</v>
      </c>
      <c r="K22" s="279" t="s">
        <v>236</v>
      </c>
      <c r="L22" s="279" t="s">
        <v>299</v>
      </c>
      <c r="M22" s="279" t="s">
        <v>326</v>
      </c>
      <c r="N22" s="279" t="s">
        <v>328</v>
      </c>
      <c r="O22" s="279" t="s">
        <v>329</v>
      </c>
      <c r="P22" s="813" t="s">
        <v>8</v>
      </c>
    </row>
    <row r="23" spans="2:17" ht="14.7" customHeight="1" x14ac:dyDescent="0.15">
      <c r="B23" s="812"/>
      <c r="C23" s="812"/>
      <c r="D23" s="812"/>
      <c r="E23" s="813"/>
      <c r="F23" s="280" t="s">
        <v>98</v>
      </c>
      <c r="G23" s="280" t="s">
        <v>99</v>
      </c>
      <c r="H23" s="280" t="s">
        <v>100</v>
      </c>
      <c r="I23" s="280" t="s">
        <v>101</v>
      </c>
      <c r="J23" s="280" t="s">
        <v>102</v>
      </c>
      <c r="K23" s="280" t="s">
        <v>237</v>
      </c>
      <c r="L23" s="280" t="s">
        <v>300</v>
      </c>
      <c r="M23" s="280" t="s">
        <v>327</v>
      </c>
      <c r="N23" s="280" t="s">
        <v>330</v>
      </c>
      <c r="O23" s="280" t="s">
        <v>331</v>
      </c>
      <c r="P23" s="813"/>
    </row>
    <row r="24" spans="2:17" ht="14.7" customHeight="1" x14ac:dyDescent="0.15">
      <c r="B24" s="814" t="s">
        <v>606</v>
      </c>
      <c r="C24" s="580" t="s">
        <v>607</v>
      </c>
      <c r="D24" s="581"/>
      <c r="E24" s="582" t="s">
        <v>608</v>
      </c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612">
        <f t="shared" ref="P24:P31" si="6">SUM(F7:P7,F24:O24)</f>
        <v>0</v>
      </c>
    </row>
    <row r="25" spans="2:17" ht="14.7" customHeight="1" x14ac:dyDescent="0.15">
      <c r="B25" s="815"/>
      <c r="C25" s="584" t="s">
        <v>609</v>
      </c>
      <c r="D25" s="585"/>
      <c r="E25" s="586" t="s">
        <v>608</v>
      </c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613">
        <f t="shared" si="6"/>
        <v>0</v>
      </c>
    </row>
    <row r="26" spans="2:17" ht="14.7" customHeight="1" x14ac:dyDescent="0.15">
      <c r="B26" s="815"/>
      <c r="C26" s="584" t="s">
        <v>610</v>
      </c>
      <c r="D26" s="585"/>
      <c r="E26" s="586" t="s">
        <v>608</v>
      </c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613">
        <f t="shared" si="6"/>
        <v>0</v>
      </c>
    </row>
    <row r="27" spans="2:17" ht="14.7" customHeight="1" x14ac:dyDescent="0.15">
      <c r="B27" s="815"/>
      <c r="C27" s="588" t="s">
        <v>611</v>
      </c>
      <c r="D27" s="589"/>
      <c r="E27" s="590" t="s">
        <v>608</v>
      </c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614">
        <f t="shared" si="6"/>
        <v>0</v>
      </c>
    </row>
    <row r="28" spans="2:17" ht="14.7" customHeight="1" x14ac:dyDescent="0.15">
      <c r="B28" s="800"/>
      <c r="C28" s="804" t="s">
        <v>612</v>
      </c>
      <c r="D28" s="805"/>
      <c r="E28" s="592" t="s">
        <v>608</v>
      </c>
      <c r="F28" s="593">
        <f t="shared" ref="F28:O28" si="7">SUM(F24:F27)</f>
        <v>0</v>
      </c>
      <c r="G28" s="593">
        <f t="shared" si="7"/>
        <v>0</v>
      </c>
      <c r="H28" s="593">
        <f t="shared" si="7"/>
        <v>0</v>
      </c>
      <c r="I28" s="593">
        <f t="shared" si="7"/>
        <v>0</v>
      </c>
      <c r="J28" s="593">
        <f>SUM(J24:J27)</f>
        <v>0</v>
      </c>
      <c r="K28" s="593">
        <f t="shared" si="7"/>
        <v>0</v>
      </c>
      <c r="L28" s="593">
        <f t="shared" si="7"/>
        <v>0</v>
      </c>
      <c r="M28" s="593">
        <f t="shared" si="7"/>
        <v>0</v>
      </c>
      <c r="N28" s="593">
        <f t="shared" si="7"/>
        <v>0</v>
      </c>
      <c r="O28" s="593">
        <f t="shared" si="7"/>
        <v>0</v>
      </c>
      <c r="P28" s="615">
        <f t="shared" si="6"/>
        <v>0</v>
      </c>
    </row>
    <row r="29" spans="2:17" ht="14.7" customHeight="1" x14ac:dyDescent="0.15">
      <c r="B29" s="799" t="s">
        <v>613</v>
      </c>
      <c r="C29" s="802" t="s">
        <v>564</v>
      </c>
      <c r="D29" s="803"/>
      <c r="E29" s="582" t="s">
        <v>608</v>
      </c>
      <c r="F29" s="594">
        <f>ROUNDDOWN(F34*$P$35,0)</f>
        <v>0</v>
      </c>
      <c r="G29" s="594">
        <f t="shared" ref="G29:O29" si="8">ROUNDDOWN(G34*$P$35,0)</f>
        <v>0</v>
      </c>
      <c r="H29" s="594">
        <f t="shared" si="8"/>
        <v>0</v>
      </c>
      <c r="I29" s="594">
        <f t="shared" si="8"/>
        <v>0</v>
      </c>
      <c r="J29" s="594">
        <f>ROUNDDOWN(J34*$P$35,0)</f>
        <v>0</v>
      </c>
      <c r="K29" s="594">
        <f t="shared" si="8"/>
        <v>0</v>
      </c>
      <c r="L29" s="594">
        <f t="shared" si="8"/>
        <v>0</v>
      </c>
      <c r="M29" s="594">
        <f t="shared" si="8"/>
        <v>0</v>
      </c>
      <c r="N29" s="594">
        <f t="shared" si="8"/>
        <v>0</v>
      </c>
      <c r="O29" s="594">
        <f t="shared" si="8"/>
        <v>0</v>
      </c>
      <c r="P29" s="612">
        <f t="shared" si="6"/>
        <v>0</v>
      </c>
    </row>
    <row r="30" spans="2:17" ht="14.7" customHeight="1" x14ac:dyDescent="0.15">
      <c r="B30" s="800"/>
      <c r="C30" s="595" t="s">
        <v>614</v>
      </c>
      <c r="D30" s="596"/>
      <c r="E30" s="586" t="s">
        <v>608</v>
      </c>
      <c r="F30" s="597">
        <f>ROUNDDOWN(F34*$P$36,0)</f>
        <v>0</v>
      </c>
      <c r="G30" s="597">
        <f t="shared" ref="G30:O30" si="9">ROUNDDOWN(G34*$P$36,0)</f>
        <v>0</v>
      </c>
      <c r="H30" s="597">
        <f t="shared" si="9"/>
        <v>0</v>
      </c>
      <c r="I30" s="597">
        <f t="shared" si="9"/>
        <v>0</v>
      </c>
      <c r="J30" s="597">
        <f>ROUNDDOWN(J34*$P$36,0)</f>
        <v>0</v>
      </c>
      <c r="K30" s="597">
        <f t="shared" si="9"/>
        <v>0</v>
      </c>
      <c r="L30" s="597">
        <f t="shared" si="9"/>
        <v>0</v>
      </c>
      <c r="M30" s="597">
        <f t="shared" si="9"/>
        <v>0</v>
      </c>
      <c r="N30" s="597">
        <f t="shared" si="9"/>
        <v>0</v>
      </c>
      <c r="O30" s="597">
        <f t="shared" si="9"/>
        <v>0</v>
      </c>
      <c r="P30" s="613">
        <f t="shared" si="6"/>
        <v>0</v>
      </c>
    </row>
    <row r="31" spans="2:17" ht="14.7" customHeight="1" x14ac:dyDescent="0.15">
      <c r="B31" s="800"/>
      <c r="C31" s="598" t="s">
        <v>615</v>
      </c>
      <c r="D31" s="599"/>
      <c r="E31" s="590" t="s">
        <v>608</v>
      </c>
      <c r="F31" s="600">
        <f>ROUNDDOWN(F34*$P$37,0)</f>
        <v>0</v>
      </c>
      <c r="G31" s="600">
        <f t="shared" ref="G31:O31" si="10">ROUNDDOWN(G34*$P$37,0)</f>
        <v>0</v>
      </c>
      <c r="H31" s="600">
        <f t="shared" si="10"/>
        <v>0</v>
      </c>
      <c r="I31" s="600">
        <f t="shared" si="10"/>
        <v>0</v>
      </c>
      <c r="J31" s="600">
        <f>ROUNDDOWN(J34*$P$37,0)</f>
        <v>0</v>
      </c>
      <c r="K31" s="600">
        <f t="shared" si="10"/>
        <v>0</v>
      </c>
      <c r="L31" s="600">
        <f t="shared" si="10"/>
        <v>0</v>
      </c>
      <c r="M31" s="600">
        <f t="shared" si="10"/>
        <v>0</v>
      </c>
      <c r="N31" s="600">
        <f t="shared" si="10"/>
        <v>0</v>
      </c>
      <c r="O31" s="600">
        <f t="shared" si="10"/>
        <v>0</v>
      </c>
      <c r="P31" s="614">
        <f t="shared" si="6"/>
        <v>0</v>
      </c>
    </row>
    <row r="32" spans="2:17" ht="14.7" customHeight="1" x14ac:dyDescent="0.15">
      <c r="B32" s="801"/>
      <c r="C32" s="804" t="s">
        <v>612</v>
      </c>
      <c r="D32" s="805"/>
      <c r="E32" s="592" t="s">
        <v>608</v>
      </c>
      <c r="F32" s="593">
        <f>SUM(F29:F31)</f>
        <v>0</v>
      </c>
      <c r="G32" s="593">
        <f t="shared" ref="G32:O32" si="11">SUM(G29:G31)</f>
        <v>0</v>
      </c>
      <c r="H32" s="593">
        <f t="shared" si="11"/>
        <v>0</v>
      </c>
      <c r="I32" s="593">
        <f t="shared" si="11"/>
        <v>0</v>
      </c>
      <c r="J32" s="593">
        <f>SUM(J29:J31)</f>
        <v>0</v>
      </c>
      <c r="K32" s="593">
        <f t="shared" si="11"/>
        <v>0</v>
      </c>
      <c r="L32" s="593">
        <f t="shared" si="11"/>
        <v>0</v>
      </c>
      <c r="M32" s="593">
        <f t="shared" si="11"/>
        <v>0</v>
      </c>
      <c r="N32" s="593">
        <f t="shared" si="11"/>
        <v>0</v>
      </c>
      <c r="O32" s="593">
        <f t="shared" si="11"/>
        <v>0</v>
      </c>
      <c r="P32" s="593">
        <f>SUM(P29:P31)</f>
        <v>0</v>
      </c>
      <c r="Q32" s="616" t="s">
        <v>352</v>
      </c>
    </row>
    <row r="33" spans="2:17" ht="14.7" customHeight="1" x14ac:dyDescent="0.15">
      <c r="B33" s="601" t="s">
        <v>8</v>
      </c>
      <c r="C33" s="602"/>
      <c r="D33" s="603"/>
      <c r="E33" s="592" t="s">
        <v>608</v>
      </c>
      <c r="F33" s="593">
        <f>SUM(F28,F32)</f>
        <v>0</v>
      </c>
      <c r="G33" s="593">
        <f t="shared" ref="G33:O33" si="12">SUM(G28,G32)</f>
        <v>0</v>
      </c>
      <c r="H33" s="593">
        <f t="shared" si="12"/>
        <v>0</v>
      </c>
      <c r="I33" s="593">
        <f t="shared" si="12"/>
        <v>0</v>
      </c>
      <c r="J33" s="593">
        <f>SUM(J28,J32)</f>
        <v>0</v>
      </c>
      <c r="K33" s="593">
        <f t="shared" si="12"/>
        <v>0</v>
      </c>
      <c r="L33" s="593">
        <f t="shared" si="12"/>
        <v>0</v>
      </c>
      <c r="M33" s="593">
        <f t="shared" si="12"/>
        <v>0</v>
      </c>
      <c r="N33" s="593">
        <f t="shared" si="12"/>
        <v>0</v>
      </c>
      <c r="O33" s="593">
        <f t="shared" si="12"/>
        <v>0</v>
      </c>
      <c r="P33" s="615">
        <f>SUM(F16:P16,F33:O33)</f>
        <v>0</v>
      </c>
      <c r="Q33" s="1">
        <f>SUM(P28,P32)-P33</f>
        <v>0</v>
      </c>
    </row>
    <row r="34" spans="2:17" ht="14.7" customHeight="1" x14ac:dyDescent="0.15">
      <c r="B34" s="806" t="s">
        <v>616</v>
      </c>
      <c r="C34" s="809" t="s">
        <v>617</v>
      </c>
      <c r="D34" s="809"/>
      <c r="E34" s="604" t="s">
        <v>618</v>
      </c>
      <c r="F34" s="605">
        <v>33175</v>
      </c>
      <c r="G34" s="605">
        <v>33175</v>
      </c>
      <c r="H34" s="605">
        <v>33175</v>
      </c>
      <c r="I34" s="605">
        <v>33175</v>
      </c>
      <c r="J34" s="605">
        <v>33175</v>
      </c>
      <c r="K34" s="605">
        <v>33175</v>
      </c>
      <c r="L34" s="605">
        <v>33175</v>
      </c>
      <c r="M34" s="605">
        <v>33175</v>
      </c>
      <c r="N34" s="605">
        <v>33175</v>
      </c>
      <c r="O34" s="605">
        <v>33175</v>
      </c>
      <c r="P34" s="615">
        <f>SUM(F17:P17,F34:O34)</f>
        <v>680088</v>
      </c>
    </row>
    <row r="35" spans="2:17" ht="14.7" customHeight="1" x14ac:dyDescent="0.15">
      <c r="B35" s="807"/>
      <c r="C35" s="810" t="s">
        <v>639</v>
      </c>
      <c r="D35" s="811"/>
      <c r="E35" s="592" t="s">
        <v>608</v>
      </c>
      <c r="F35" s="606"/>
      <c r="G35" s="606"/>
      <c r="H35" s="606"/>
      <c r="I35" s="606"/>
      <c r="J35" s="606"/>
      <c r="K35" s="606"/>
      <c r="L35" s="606"/>
      <c r="M35" s="606"/>
      <c r="N35" s="606"/>
      <c r="O35" s="617" t="s">
        <v>621</v>
      </c>
      <c r="P35" s="618"/>
    </row>
    <row r="36" spans="2:17" ht="14.7" customHeight="1" x14ac:dyDescent="0.15">
      <c r="B36" s="807"/>
      <c r="C36" s="607" t="s">
        <v>619</v>
      </c>
      <c r="D36" s="608"/>
      <c r="E36" s="592" t="s">
        <v>608</v>
      </c>
      <c r="F36" s="609"/>
      <c r="G36" s="609"/>
      <c r="H36" s="609"/>
      <c r="I36" s="609"/>
      <c r="J36" s="609"/>
      <c r="K36" s="609"/>
      <c r="L36" s="609"/>
      <c r="M36" s="609"/>
      <c r="N36" s="609"/>
      <c r="O36" s="617" t="s">
        <v>621</v>
      </c>
      <c r="P36" s="618"/>
    </row>
    <row r="37" spans="2:17" ht="14.7" customHeight="1" x14ac:dyDescent="0.15">
      <c r="B37" s="808"/>
      <c r="C37" s="607" t="s">
        <v>620</v>
      </c>
      <c r="D37" s="608"/>
      <c r="E37" s="592" t="s">
        <v>608</v>
      </c>
      <c r="F37" s="609"/>
      <c r="G37" s="609"/>
      <c r="H37" s="609"/>
      <c r="I37" s="609"/>
      <c r="J37" s="609"/>
      <c r="K37" s="609"/>
      <c r="L37" s="609"/>
      <c r="M37" s="609"/>
      <c r="N37" s="609"/>
      <c r="O37" s="617" t="s">
        <v>621</v>
      </c>
      <c r="P37" s="618"/>
    </row>
    <row r="38" spans="2:17" s="302" customFormat="1" ht="3" customHeight="1" x14ac:dyDescent="0.15">
      <c r="B38" s="610"/>
      <c r="C38" s="610"/>
      <c r="D38" s="610"/>
      <c r="E38" s="301"/>
      <c r="F38" s="611"/>
      <c r="G38" s="611"/>
      <c r="H38" s="611"/>
      <c r="I38" s="611"/>
      <c r="J38" s="611"/>
      <c r="K38" s="611"/>
      <c r="L38" s="611"/>
      <c r="M38" s="611"/>
      <c r="N38" s="611"/>
      <c r="O38" s="611"/>
      <c r="P38" s="611"/>
    </row>
    <row r="39" spans="2:17" ht="13.2" x14ac:dyDescent="0.15">
      <c r="B39" s="619" t="s">
        <v>622</v>
      </c>
      <c r="C39" s="274"/>
      <c r="D39" s="274"/>
    </row>
    <row r="40" spans="2:17" ht="13.2" x14ac:dyDescent="0.15">
      <c r="B40" s="619" t="s">
        <v>601</v>
      </c>
      <c r="C40" s="274"/>
      <c r="D40" s="274"/>
    </row>
    <row r="41" spans="2:17" ht="13.2" x14ac:dyDescent="0.15">
      <c r="B41" s="619" t="s">
        <v>623</v>
      </c>
      <c r="C41" s="274"/>
      <c r="D41" s="274"/>
    </row>
    <row r="42" spans="2:17" ht="13.2" x14ac:dyDescent="0.15">
      <c r="B42" s="619" t="s">
        <v>640</v>
      </c>
      <c r="C42" s="274"/>
      <c r="D42" s="274"/>
    </row>
  </sheetData>
  <mergeCells count="24">
    <mergeCell ref="B3:P3"/>
    <mergeCell ref="B5:B6"/>
    <mergeCell ref="C5:D6"/>
    <mergeCell ref="E5:E6"/>
    <mergeCell ref="B7:B11"/>
    <mergeCell ref="C11:D11"/>
    <mergeCell ref="B12:B15"/>
    <mergeCell ref="C12:D12"/>
    <mergeCell ref="C15:D15"/>
    <mergeCell ref="B17:B20"/>
    <mergeCell ref="C17:D17"/>
    <mergeCell ref="C18:D18"/>
    <mergeCell ref="B22:B23"/>
    <mergeCell ref="C22:D23"/>
    <mergeCell ref="E22:E23"/>
    <mergeCell ref="P22:P23"/>
    <mergeCell ref="B24:B28"/>
    <mergeCell ref="C28:D28"/>
    <mergeCell ref="B29:B32"/>
    <mergeCell ref="C29:D29"/>
    <mergeCell ref="C32:D32"/>
    <mergeCell ref="B34:B37"/>
    <mergeCell ref="C34:D34"/>
    <mergeCell ref="C35:D35"/>
  </mergeCells>
  <phoneticPr fontId="5"/>
  <pageMargins left="0.70866141732283472" right="0.70866141732283472" top="0.74803149606299213" bottom="0.35433070866141736" header="0.31496062992125984" footer="0.31496062992125984"/>
  <pageSetup paperSize="9" scale="7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31"/>
  <sheetViews>
    <sheetView showGridLines="0" zoomScale="70" zoomScaleNormal="70" workbookViewId="0">
      <selection activeCell="I3" sqref="I3"/>
    </sheetView>
  </sheetViews>
  <sheetFormatPr defaultColWidth="8.88671875" defaultRowHeight="13.2" x14ac:dyDescent="0.15"/>
  <cols>
    <col min="1" max="1" width="3.44140625" style="4" customWidth="1"/>
    <col min="2" max="2" width="4.5546875" style="4" customWidth="1"/>
    <col min="3" max="3" width="21.5546875" style="4" customWidth="1"/>
    <col min="4" max="4" width="9.5546875" style="4" bestFit="1" customWidth="1"/>
    <col min="5" max="5" width="34.109375" style="4" customWidth="1"/>
    <col min="6" max="6" width="13.5546875" style="4" customWidth="1"/>
    <col min="7" max="7" width="13.88671875" style="4" bestFit="1" customWidth="1"/>
    <col min="8" max="16384" width="8.88671875" style="4"/>
  </cols>
  <sheetData>
    <row r="2" spans="2:7" x14ac:dyDescent="0.15">
      <c r="G2" s="4" t="s">
        <v>286</v>
      </c>
    </row>
    <row r="3" spans="2:7" ht="14.4" x14ac:dyDescent="0.15">
      <c r="B3" s="750" t="s">
        <v>108</v>
      </c>
      <c r="C3" s="750"/>
      <c r="D3" s="750"/>
      <c r="E3" s="750"/>
      <c r="F3" s="750"/>
      <c r="G3" s="750"/>
    </row>
    <row r="5" spans="2:7" x14ac:dyDescent="0.15">
      <c r="B5" s="278" t="s">
        <v>136</v>
      </c>
    </row>
    <row r="6" spans="2:7" ht="17.399999999999999" customHeight="1" x14ac:dyDescent="0.15">
      <c r="B6" s="819" t="s">
        <v>109</v>
      </c>
      <c r="C6" s="819" t="s">
        <v>112</v>
      </c>
      <c r="D6" s="819"/>
      <c r="E6" s="819"/>
      <c r="F6" s="303" t="s">
        <v>113</v>
      </c>
      <c r="G6" s="303" t="s">
        <v>114</v>
      </c>
    </row>
    <row r="7" spans="2:7" ht="17.399999999999999" customHeight="1" x14ac:dyDescent="0.15">
      <c r="B7" s="819"/>
      <c r="C7" s="436" t="s">
        <v>110</v>
      </c>
      <c r="D7" s="819" t="s">
        <v>111</v>
      </c>
      <c r="E7" s="819"/>
      <c r="F7" s="304" t="s">
        <v>107</v>
      </c>
      <c r="G7" s="304" t="s">
        <v>115</v>
      </c>
    </row>
    <row r="8" spans="2:7" ht="27" customHeight="1" x14ac:dyDescent="0.15">
      <c r="B8" s="5">
        <v>1</v>
      </c>
      <c r="C8" s="261" t="s">
        <v>118</v>
      </c>
      <c r="D8" s="261" t="s">
        <v>116</v>
      </c>
      <c r="E8" s="305" t="s">
        <v>117</v>
      </c>
      <c r="F8" s="262"/>
      <c r="G8" s="261"/>
    </row>
    <row r="9" spans="2:7" ht="27" customHeight="1" x14ac:dyDescent="0.15">
      <c r="B9" s="5">
        <v>2</v>
      </c>
      <c r="C9" s="261"/>
      <c r="D9" s="261" t="s">
        <v>255</v>
      </c>
      <c r="E9" s="305"/>
      <c r="F9" s="262"/>
      <c r="G9" s="261"/>
    </row>
    <row r="10" spans="2:7" ht="27" customHeight="1" x14ac:dyDescent="0.15">
      <c r="B10" s="5">
        <v>3</v>
      </c>
      <c r="C10" s="261"/>
      <c r="D10" s="261"/>
      <c r="E10" s="305"/>
      <c r="F10" s="262"/>
      <c r="G10" s="261"/>
    </row>
    <row r="11" spans="2:7" ht="27" customHeight="1" x14ac:dyDescent="0.15">
      <c r="B11" s="5">
        <v>4</v>
      </c>
      <c r="C11" s="261"/>
      <c r="D11" s="261"/>
      <c r="E11" s="305"/>
      <c r="F11" s="262"/>
      <c r="G11" s="261"/>
    </row>
    <row r="12" spans="2:7" ht="27" customHeight="1" x14ac:dyDescent="0.15">
      <c r="B12" s="5">
        <v>5</v>
      </c>
      <c r="C12" s="261"/>
      <c r="D12" s="261"/>
      <c r="E12" s="305"/>
      <c r="F12" s="262"/>
      <c r="G12" s="261"/>
    </row>
    <row r="13" spans="2:7" ht="27" customHeight="1" x14ac:dyDescent="0.15">
      <c r="B13" s="816" t="s">
        <v>8</v>
      </c>
      <c r="C13" s="817"/>
      <c r="D13" s="817"/>
      <c r="E13" s="818"/>
      <c r="F13" s="262"/>
      <c r="G13" s="261"/>
    </row>
    <row r="14" spans="2:7" ht="9.6" customHeight="1" x14ac:dyDescent="0.15"/>
    <row r="15" spans="2:7" x14ac:dyDescent="0.15">
      <c r="B15" s="4" t="s">
        <v>445</v>
      </c>
    </row>
    <row r="16" spans="2:7" x14ac:dyDescent="0.15">
      <c r="B16" s="4" t="s">
        <v>122</v>
      </c>
    </row>
    <row r="18" spans="2:7" x14ac:dyDescent="0.15">
      <c r="B18" s="278" t="s">
        <v>137</v>
      </c>
    </row>
    <row r="19" spans="2:7" ht="17.399999999999999" customHeight="1" x14ac:dyDescent="0.15">
      <c r="B19" s="819" t="s">
        <v>109</v>
      </c>
      <c r="C19" s="819" t="s">
        <v>112</v>
      </c>
      <c r="D19" s="819"/>
      <c r="E19" s="819"/>
      <c r="F19" s="303" t="s">
        <v>113</v>
      </c>
      <c r="G19" s="303" t="s">
        <v>114</v>
      </c>
    </row>
    <row r="20" spans="2:7" ht="17.399999999999999" customHeight="1" x14ac:dyDescent="0.15">
      <c r="B20" s="819"/>
      <c r="C20" s="436" t="s">
        <v>110</v>
      </c>
      <c r="D20" s="819" t="s">
        <v>111</v>
      </c>
      <c r="E20" s="819"/>
      <c r="F20" s="304" t="s">
        <v>107</v>
      </c>
      <c r="G20" s="304" t="s">
        <v>115</v>
      </c>
    </row>
    <row r="21" spans="2:7" ht="27" customHeight="1" x14ac:dyDescent="0.15">
      <c r="B21" s="5">
        <v>1</v>
      </c>
      <c r="C21" s="261" t="s">
        <v>118</v>
      </c>
      <c r="D21" s="261" t="s">
        <v>116</v>
      </c>
      <c r="E21" s="305" t="s">
        <v>117</v>
      </c>
      <c r="F21" s="262"/>
      <c r="G21" s="261"/>
    </row>
    <row r="22" spans="2:7" ht="27" customHeight="1" x14ac:dyDescent="0.15">
      <c r="B22" s="5">
        <v>2</v>
      </c>
      <c r="C22" s="261"/>
      <c r="D22" s="261" t="s">
        <v>255</v>
      </c>
      <c r="E22" s="305"/>
      <c r="F22" s="262"/>
      <c r="G22" s="261"/>
    </row>
    <row r="23" spans="2:7" ht="27" customHeight="1" x14ac:dyDescent="0.15">
      <c r="B23" s="5">
        <v>3</v>
      </c>
      <c r="C23" s="261"/>
      <c r="D23" s="261" t="s">
        <v>256</v>
      </c>
      <c r="E23" s="305"/>
      <c r="F23" s="262"/>
      <c r="G23" s="261"/>
    </row>
    <row r="24" spans="2:7" ht="27" customHeight="1" x14ac:dyDescent="0.15">
      <c r="B24" s="5">
        <v>4</v>
      </c>
      <c r="C24" s="261"/>
      <c r="D24" s="261"/>
      <c r="E24" s="305"/>
      <c r="F24" s="262"/>
      <c r="G24" s="261"/>
    </row>
    <row r="25" spans="2:7" ht="27" customHeight="1" x14ac:dyDescent="0.15">
      <c r="B25" s="5">
        <v>5</v>
      </c>
      <c r="C25" s="261"/>
      <c r="D25" s="261"/>
      <c r="E25" s="305"/>
      <c r="F25" s="262"/>
      <c r="G25" s="261"/>
    </row>
    <row r="26" spans="2:7" ht="27" customHeight="1" x14ac:dyDescent="0.15">
      <c r="B26" s="5">
        <v>6</v>
      </c>
      <c r="C26" s="261"/>
      <c r="D26" s="261"/>
      <c r="E26" s="305"/>
      <c r="F26" s="262"/>
      <c r="G26" s="261"/>
    </row>
    <row r="27" spans="2:7" ht="27" customHeight="1" x14ac:dyDescent="0.15">
      <c r="B27" s="5">
        <v>7</v>
      </c>
      <c r="C27" s="261"/>
      <c r="D27" s="261"/>
      <c r="E27" s="305"/>
      <c r="F27" s="262"/>
      <c r="G27" s="261"/>
    </row>
    <row r="28" spans="2:7" ht="27" customHeight="1" x14ac:dyDescent="0.15">
      <c r="B28" s="816" t="s">
        <v>8</v>
      </c>
      <c r="C28" s="817"/>
      <c r="D28" s="817"/>
      <c r="E28" s="818"/>
      <c r="F28" s="262"/>
      <c r="G28" s="261"/>
    </row>
    <row r="29" spans="2:7" ht="9.6" customHeight="1" x14ac:dyDescent="0.15"/>
    <row r="30" spans="2:7" x14ac:dyDescent="0.15">
      <c r="B30" s="307" t="s">
        <v>445</v>
      </c>
    </row>
    <row r="31" spans="2:7" x14ac:dyDescent="0.15">
      <c r="B31" s="4" t="s">
        <v>122</v>
      </c>
    </row>
  </sheetData>
  <mergeCells count="9">
    <mergeCell ref="B3:G3"/>
    <mergeCell ref="B28:E28"/>
    <mergeCell ref="B13:E13"/>
    <mergeCell ref="C6:E6"/>
    <mergeCell ref="D7:E7"/>
    <mergeCell ref="B6:B7"/>
    <mergeCell ref="B19:B20"/>
    <mergeCell ref="C19:E19"/>
    <mergeCell ref="D20:E20"/>
  </mergeCells>
  <phoneticPr fontId="5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16"/>
  <sheetViews>
    <sheetView showGridLines="0" zoomScale="85" zoomScaleNormal="85" workbookViewId="0">
      <selection activeCell="I3" sqref="I3"/>
    </sheetView>
  </sheetViews>
  <sheetFormatPr defaultColWidth="8.88671875" defaultRowHeight="13.2" x14ac:dyDescent="0.15"/>
  <cols>
    <col min="1" max="1" width="3.44140625" style="4" customWidth="1"/>
    <col min="2" max="2" width="65.109375" style="4" customWidth="1"/>
    <col min="3" max="3" width="31.33203125" style="4" customWidth="1"/>
    <col min="4" max="16384" width="8.88671875" style="4"/>
  </cols>
  <sheetData>
    <row r="2" spans="2:3" x14ac:dyDescent="0.15">
      <c r="C2" s="286" t="s">
        <v>287</v>
      </c>
    </row>
    <row r="3" spans="2:3" ht="14.4" x14ac:dyDescent="0.15">
      <c r="B3" s="750" t="s">
        <v>123</v>
      </c>
      <c r="C3" s="750"/>
    </row>
    <row r="5" spans="2:3" ht="30.6" customHeight="1" x14ac:dyDescent="0.15">
      <c r="B5" s="6" t="s">
        <v>6</v>
      </c>
      <c r="C5" s="6" t="s">
        <v>234</v>
      </c>
    </row>
    <row r="6" spans="2:3" ht="27" customHeight="1" x14ac:dyDescent="0.15">
      <c r="B6" s="261"/>
      <c r="C6" s="262"/>
    </row>
    <row r="7" spans="2:3" ht="27" customHeight="1" x14ac:dyDescent="0.15">
      <c r="B7" s="261"/>
      <c r="C7" s="262"/>
    </row>
    <row r="8" spans="2:3" ht="27" customHeight="1" x14ac:dyDescent="0.15">
      <c r="B8" s="261"/>
      <c r="C8" s="262"/>
    </row>
    <row r="9" spans="2:3" ht="27" customHeight="1" x14ac:dyDescent="0.15">
      <c r="B9" s="261"/>
      <c r="C9" s="262"/>
    </row>
    <row r="10" spans="2:3" ht="27" customHeight="1" x14ac:dyDescent="0.15">
      <c r="B10" s="261"/>
      <c r="C10" s="262"/>
    </row>
    <row r="11" spans="2:3" ht="27" customHeight="1" x14ac:dyDescent="0.15">
      <c r="B11" s="261"/>
      <c r="C11" s="262"/>
    </row>
    <row r="12" spans="2:3" ht="27" customHeight="1" x14ac:dyDescent="0.15">
      <c r="B12" s="306" t="s">
        <v>8</v>
      </c>
      <c r="C12" s="262"/>
    </row>
    <row r="14" spans="2:3" x14ac:dyDescent="0.15">
      <c r="B14" s="276" t="s">
        <v>231</v>
      </c>
    </row>
    <row r="15" spans="2:3" x14ac:dyDescent="0.15">
      <c r="B15" s="277" t="s">
        <v>232</v>
      </c>
    </row>
    <row r="16" spans="2:3" x14ac:dyDescent="0.15">
      <c r="B16" s="277" t="s">
        <v>233</v>
      </c>
    </row>
  </sheetData>
  <mergeCells count="1">
    <mergeCell ref="B3:C3"/>
  </mergeCells>
  <phoneticPr fontId="5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56"/>
  <sheetViews>
    <sheetView showGridLines="0" zoomScale="85" zoomScaleNormal="85" zoomScaleSheetLayoutView="70" workbookViewId="0">
      <selection activeCell="B3" sqref="B3:AA3"/>
    </sheetView>
  </sheetViews>
  <sheetFormatPr defaultRowHeight="30" customHeight="1" x14ac:dyDescent="0.15"/>
  <cols>
    <col min="1" max="1" width="3.33203125" style="106" customWidth="1"/>
    <col min="2" max="2" width="4" style="107" customWidth="1"/>
    <col min="3" max="3" width="22.33203125" style="107" customWidth="1"/>
    <col min="4" max="4" width="14.44140625" style="107" customWidth="1"/>
    <col min="5" max="5" width="5.5546875" style="107" customWidth="1"/>
    <col min="6" max="26" width="8.5546875" style="106" customWidth="1"/>
    <col min="27" max="27" width="11.5546875" style="106" customWidth="1"/>
    <col min="28" max="257" width="9.109375" style="106"/>
    <col min="258" max="258" width="10.5546875" style="106" bestFit="1" customWidth="1"/>
    <col min="259" max="259" width="4" style="106" customWidth="1"/>
    <col min="260" max="260" width="23.44140625" style="106" customWidth="1"/>
    <col min="261" max="261" width="14.44140625" style="106" customWidth="1"/>
    <col min="262" max="262" width="5.5546875" style="106" customWidth="1"/>
    <col min="263" max="282" width="8.5546875" style="106" customWidth="1"/>
    <col min="283" max="283" width="11.5546875" style="106" customWidth="1"/>
    <col min="284" max="513" width="9.109375" style="106"/>
    <col min="514" max="514" width="10.5546875" style="106" bestFit="1" customWidth="1"/>
    <col min="515" max="515" width="4" style="106" customWidth="1"/>
    <col min="516" max="516" width="23.44140625" style="106" customWidth="1"/>
    <col min="517" max="517" width="14.44140625" style="106" customWidth="1"/>
    <col min="518" max="518" width="5.5546875" style="106" customWidth="1"/>
    <col min="519" max="538" width="8.5546875" style="106" customWidth="1"/>
    <col min="539" max="539" width="11.5546875" style="106" customWidth="1"/>
    <col min="540" max="769" width="9.109375" style="106"/>
    <col min="770" max="770" width="10.5546875" style="106" bestFit="1" customWidth="1"/>
    <col min="771" max="771" width="4" style="106" customWidth="1"/>
    <col min="772" max="772" width="23.44140625" style="106" customWidth="1"/>
    <col min="773" max="773" width="14.44140625" style="106" customWidth="1"/>
    <col min="774" max="774" width="5.5546875" style="106" customWidth="1"/>
    <col min="775" max="794" width="8.5546875" style="106" customWidth="1"/>
    <col min="795" max="795" width="11.5546875" style="106" customWidth="1"/>
    <col min="796" max="1025" width="9.109375" style="106"/>
    <col min="1026" max="1026" width="10.5546875" style="106" bestFit="1" customWidth="1"/>
    <col min="1027" max="1027" width="4" style="106" customWidth="1"/>
    <col min="1028" max="1028" width="23.44140625" style="106" customWidth="1"/>
    <col min="1029" max="1029" width="14.44140625" style="106" customWidth="1"/>
    <col min="1030" max="1030" width="5.5546875" style="106" customWidth="1"/>
    <col min="1031" max="1050" width="8.5546875" style="106" customWidth="1"/>
    <col min="1051" max="1051" width="11.5546875" style="106" customWidth="1"/>
    <col min="1052" max="1281" width="9.109375" style="106"/>
    <col min="1282" max="1282" width="10.5546875" style="106" bestFit="1" customWidth="1"/>
    <col min="1283" max="1283" width="4" style="106" customWidth="1"/>
    <col min="1284" max="1284" width="23.44140625" style="106" customWidth="1"/>
    <col min="1285" max="1285" width="14.44140625" style="106" customWidth="1"/>
    <col min="1286" max="1286" width="5.5546875" style="106" customWidth="1"/>
    <col min="1287" max="1306" width="8.5546875" style="106" customWidth="1"/>
    <col min="1307" max="1307" width="11.5546875" style="106" customWidth="1"/>
    <col min="1308" max="1537" width="9.109375" style="106"/>
    <col min="1538" max="1538" width="10.5546875" style="106" bestFit="1" customWidth="1"/>
    <col min="1539" max="1539" width="4" style="106" customWidth="1"/>
    <col min="1540" max="1540" width="23.44140625" style="106" customWidth="1"/>
    <col min="1541" max="1541" width="14.44140625" style="106" customWidth="1"/>
    <col min="1542" max="1542" width="5.5546875" style="106" customWidth="1"/>
    <col min="1543" max="1562" width="8.5546875" style="106" customWidth="1"/>
    <col min="1563" max="1563" width="11.5546875" style="106" customWidth="1"/>
    <col min="1564" max="1793" width="9.109375" style="106"/>
    <col min="1794" max="1794" width="10.5546875" style="106" bestFit="1" customWidth="1"/>
    <col min="1795" max="1795" width="4" style="106" customWidth="1"/>
    <col min="1796" max="1796" width="23.44140625" style="106" customWidth="1"/>
    <col min="1797" max="1797" width="14.44140625" style="106" customWidth="1"/>
    <col min="1798" max="1798" width="5.5546875" style="106" customWidth="1"/>
    <col min="1799" max="1818" width="8.5546875" style="106" customWidth="1"/>
    <col min="1819" max="1819" width="11.5546875" style="106" customWidth="1"/>
    <col min="1820" max="2049" width="9.109375" style="106"/>
    <col min="2050" max="2050" width="10.5546875" style="106" bestFit="1" customWidth="1"/>
    <col min="2051" max="2051" width="4" style="106" customWidth="1"/>
    <col min="2052" max="2052" width="23.44140625" style="106" customWidth="1"/>
    <col min="2053" max="2053" width="14.44140625" style="106" customWidth="1"/>
    <col min="2054" max="2054" width="5.5546875" style="106" customWidth="1"/>
    <col min="2055" max="2074" width="8.5546875" style="106" customWidth="1"/>
    <col min="2075" max="2075" width="11.5546875" style="106" customWidth="1"/>
    <col min="2076" max="2305" width="9.109375" style="106"/>
    <col min="2306" max="2306" width="10.5546875" style="106" bestFit="1" customWidth="1"/>
    <col min="2307" max="2307" width="4" style="106" customWidth="1"/>
    <col min="2308" max="2308" width="23.44140625" style="106" customWidth="1"/>
    <col min="2309" max="2309" width="14.44140625" style="106" customWidth="1"/>
    <col min="2310" max="2310" width="5.5546875" style="106" customWidth="1"/>
    <col min="2311" max="2330" width="8.5546875" style="106" customWidth="1"/>
    <col min="2331" max="2331" width="11.5546875" style="106" customWidth="1"/>
    <col min="2332" max="2561" width="9.109375" style="106"/>
    <col min="2562" max="2562" width="10.5546875" style="106" bestFit="1" customWidth="1"/>
    <col min="2563" max="2563" width="4" style="106" customWidth="1"/>
    <col min="2564" max="2564" width="23.44140625" style="106" customWidth="1"/>
    <col min="2565" max="2565" width="14.44140625" style="106" customWidth="1"/>
    <col min="2566" max="2566" width="5.5546875" style="106" customWidth="1"/>
    <col min="2567" max="2586" width="8.5546875" style="106" customWidth="1"/>
    <col min="2587" max="2587" width="11.5546875" style="106" customWidth="1"/>
    <col min="2588" max="2817" width="9.109375" style="106"/>
    <col min="2818" max="2818" width="10.5546875" style="106" bestFit="1" customWidth="1"/>
    <col min="2819" max="2819" width="4" style="106" customWidth="1"/>
    <col min="2820" max="2820" width="23.44140625" style="106" customWidth="1"/>
    <col min="2821" max="2821" width="14.44140625" style="106" customWidth="1"/>
    <col min="2822" max="2822" width="5.5546875" style="106" customWidth="1"/>
    <col min="2823" max="2842" width="8.5546875" style="106" customWidth="1"/>
    <col min="2843" max="2843" width="11.5546875" style="106" customWidth="1"/>
    <col min="2844" max="3073" width="9.109375" style="106"/>
    <col min="3074" max="3074" width="10.5546875" style="106" bestFit="1" customWidth="1"/>
    <col min="3075" max="3075" width="4" style="106" customWidth="1"/>
    <col min="3076" max="3076" width="23.44140625" style="106" customWidth="1"/>
    <col min="3077" max="3077" width="14.44140625" style="106" customWidth="1"/>
    <col min="3078" max="3078" width="5.5546875" style="106" customWidth="1"/>
    <col min="3079" max="3098" width="8.5546875" style="106" customWidth="1"/>
    <col min="3099" max="3099" width="11.5546875" style="106" customWidth="1"/>
    <col min="3100" max="3329" width="9.109375" style="106"/>
    <col min="3330" max="3330" width="10.5546875" style="106" bestFit="1" customWidth="1"/>
    <col min="3331" max="3331" width="4" style="106" customWidth="1"/>
    <col min="3332" max="3332" width="23.44140625" style="106" customWidth="1"/>
    <col min="3333" max="3333" width="14.44140625" style="106" customWidth="1"/>
    <col min="3334" max="3334" width="5.5546875" style="106" customWidth="1"/>
    <col min="3335" max="3354" width="8.5546875" style="106" customWidth="1"/>
    <col min="3355" max="3355" width="11.5546875" style="106" customWidth="1"/>
    <col min="3356" max="3585" width="9.109375" style="106"/>
    <col min="3586" max="3586" width="10.5546875" style="106" bestFit="1" customWidth="1"/>
    <col min="3587" max="3587" width="4" style="106" customWidth="1"/>
    <col min="3588" max="3588" width="23.44140625" style="106" customWidth="1"/>
    <col min="3589" max="3589" width="14.44140625" style="106" customWidth="1"/>
    <col min="3590" max="3590" width="5.5546875" style="106" customWidth="1"/>
    <col min="3591" max="3610" width="8.5546875" style="106" customWidth="1"/>
    <col min="3611" max="3611" width="11.5546875" style="106" customWidth="1"/>
    <col min="3612" max="3841" width="9.109375" style="106"/>
    <col min="3842" max="3842" width="10.5546875" style="106" bestFit="1" customWidth="1"/>
    <col min="3843" max="3843" width="4" style="106" customWidth="1"/>
    <col min="3844" max="3844" width="23.44140625" style="106" customWidth="1"/>
    <col min="3845" max="3845" width="14.44140625" style="106" customWidth="1"/>
    <col min="3846" max="3846" width="5.5546875" style="106" customWidth="1"/>
    <col min="3847" max="3866" width="8.5546875" style="106" customWidth="1"/>
    <col min="3867" max="3867" width="11.5546875" style="106" customWidth="1"/>
    <col min="3868" max="4097" width="9.109375" style="106"/>
    <col min="4098" max="4098" width="10.5546875" style="106" bestFit="1" customWidth="1"/>
    <col min="4099" max="4099" width="4" style="106" customWidth="1"/>
    <col min="4100" max="4100" width="23.44140625" style="106" customWidth="1"/>
    <col min="4101" max="4101" width="14.44140625" style="106" customWidth="1"/>
    <col min="4102" max="4102" width="5.5546875" style="106" customWidth="1"/>
    <col min="4103" max="4122" width="8.5546875" style="106" customWidth="1"/>
    <col min="4123" max="4123" width="11.5546875" style="106" customWidth="1"/>
    <col min="4124" max="4353" width="9.109375" style="106"/>
    <col min="4354" max="4354" width="10.5546875" style="106" bestFit="1" customWidth="1"/>
    <col min="4355" max="4355" width="4" style="106" customWidth="1"/>
    <col min="4356" max="4356" width="23.44140625" style="106" customWidth="1"/>
    <col min="4357" max="4357" width="14.44140625" style="106" customWidth="1"/>
    <col min="4358" max="4358" width="5.5546875" style="106" customWidth="1"/>
    <col min="4359" max="4378" width="8.5546875" style="106" customWidth="1"/>
    <col min="4379" max="4379" width="11.5546875" style="106" customWidth="1"/>
    <col min="4380" max="4609" width="9.109375" style="106"/>
    <col min="4610" max="4610" width="10.5546875" style="106" bestFit="1" customWidth="1"/>
    <col min="4611" max="4611" width="4" style="106" customWidth="1"/>
    <col min="4612" max="4612" width="23.44140625" style="106" customWidth="1"/>
    <col min="4613" max="4613" width="14.44140625" style="106" customWidth="1"/>
    <col min="4614" max="4614" width="5.5546875" style="106" customWidth="1"/>
    <col min="4615" max="4634" width="8.5546875" style="106" customWidth="1"/>
    <col min="4635" max="4635" width="11.5546875" style="106" customWidth="1"/>
    <col min="4636" max="4865" width="9.109375" style="106"/>
    <col min="4866" max="4866" width="10.5546875" style="106" bestFit="1" customWidth="1"/>
    <col min="4867" max="4867" width="4" style="106" customWidth="1"/>
    <col min="4868" max="4868" width="23.44140625" style="106" customWidth="1"/>
    <col min="4869" max="4869" width="14.44140625" style="106" customWidth="1"/>
    <col min="4870" max="4870" width="5.5546875" style="106" customWidth="1"/>
    <col min="4871" max="4890" width="8.5546875" style="106" customWidth="1"/>
    <col min="4891" max="4891" width="11.5546875" style="106" customWidth="1"/>
    <col min="4892" max="5121" width="9.109375" style="106"/>
    <col min="5122" max="5122" width="10.5546875" style="106" bestFit="1" customWidth="1"/>
    <col min="5123" max="5123" width="4" style="106" customWidth="1"/>
    <col min="5124" max="5124" width="23.44140625" style="106" customWidth="1"/>
    <col min="5125" max="5125" width="14.44140625" style="106" customWidth="1"/>
    <col min="5126" max="5126" width="5.5546875" style="106" customWidth="1"/>
    <col min="5127" max="5146" width="8.5546875" style="106" customWidth="1"/>
    <col min="5147" max="5147" width="11.5546875" style="106" customWidth="1"/>
    <col min="5148" max="5377" width="9.109375" style="106"/>
    <col min="5378" max="5378" width="10.5546875" style="106" bestFit="1" customWidth="1"/>
    <col min="5379" max="5379" width="4" style="106" customWidth="1"/>
    <col min="5380" max="5380" width="23.44140625" style="106" customWidth="1"/>
    <col min="5381" max="5381" width="14.44140625" style="106" customWidth="1"/>
    <col min="5382" max="5382" width="5.5546875" style="106" customWidth="1"/>
    <col min="5383" max="5402" width="8.5546875" style="106" customWidth="1"/>
    <col min="5403" max="5403" width="11.5546875" style="106" customWidth="1"/>
    <col min="5404" max="5633" width="9.109375" style="106"/>
    <col min="5634" max="5634" width="10.5546875" style="106" bestFit="1" customWidth="1"/>
    <col min="5635" max="5635" width="4" style="106" customWidth="1"/>
    <col min="5636" max="5636" width="23.44140625" style="106" customWidth="1"/>
    <col min="5637" max="5637" width="14.44140625" style="106" customWidth="1"/>
    <col min="5638" max="5638" width="5.5546875" style="106" customWidth="1"/>
    <col min="5639" max="5658" width="8.5546875" style="106" customWidth="1"/>
    <col min="5659" max="5659" width="11.5546875" style="106" customWidth="1"/>
    <col min="5660" max="5889" width="9.109375" style="106"/>
    <col min="5890" max="5890" width="10.5546875" style="106" bestFit="1" customWidth="1"/>
    <col min="5891" max="5891" width="4" style="106" customWidth="1"/>
    <col min="5892" max="5892" width="23.44140625" style="106" customWidth="1"/>
    <col min="5893" max="5893" width="14.44140625" style="106" customWidth="1"/>
    <col min="5894" max="5894" width="5.5546875" style="106" customWidth="1"/>
    <col min="5895" max="5914" width="8.5546875" style="106" customWidth="1"/>
    <col min="5915" max="5915" width="11.5546875" style="106" customWidth="1"/>
    <col min="5916" max="6145" width="9.109375" style="106"/>
    <col min="6146" max="6146" width="10.5546875" style="106" bestFit="1" customWidth="1"/>
    <col min="6147" max="6147" width="4" style="106" customWidth="1"/>
    <col min="6148" max="6148" width="23.44140625" style="106" customWidth="1"/>
    <col min="6149" max="6149" width="14.44140625" style="106" customWidth="1"/>
    <col min="6150" max="6150" width="5.5546875" style="106" customWidth="1"/>
    <col min="6151" max="6170" width="8.5546875" style="106" customWidth="1"/>
    <col min="6171" max="6171" width="11.5546875" style="106" customWidth="1"/>
    <col min="6172" max="6401" width="9.109375" style="106"/>
    <col min="6402" max="6402" width="10.5546875" style="106" bestFit="1" customWidth="1"/>
    <col min="6403" max="6403" width="4" style="106" customWidth="1"/>
    <col min="6404" max="6404" width="23.44140625" style="106" customWidth="1"/>
    <col min="6405" max="6405" width="14.44140625" style="106" customWidth="1"/>
    <col min="6406" max="6406" width="5.5546875" style="106" customWidth="1"/>
    <col min="6407" max="6426" width="8.5546875" style="106" customWidth="1"/>
    <col min="6427" max="6427" width="11.5546875" style="106" customWidth="1"/>
    <col min="6428" max="6657" width="9.109375" style="106"/>
    <col min="6658" max="6658" width="10.5546875" style="106" bestFit="1" customWidth="1"/>
    <col min="6659" max="6659" width="4" style="106" customWidth="1"/>
    <col min="6660" max="6660" width="23.44140625" style="106" customWidth="1"/>
    <col min="6661" max="6661" width="14.44140625" style="106" customWidth="1"/>
    <col min="6662" max="6662" width="5.5546875" style="106" customWidth="1"/>
    <col min="6663" max="6682" width="8.5546875" style="106" customWidth="1"/>
    <col min="6683" max="6683" width="11.5546875" style="106" customWidth="1"/>
    <col min="6684" max="6913" width="9.109375" style="106"/>
    <col min="6914" max="6914" width="10.5546875" style="106" bestFit="1" customWidth="1"/>
    <col min="6915" max="6915" width="4" style="106" customWidth="1"/>
    <col min="6916" max="6916" width="23.44140625" style="106" customWidth="1"/>
    <col min="6917" max="6917" width="14.44140625" style="106" customWidth="1"/>
    <col min="6918" max="6918" width="5.5546875" style="106" customWidth="1"/>
    <col min="6919" max="6938" width="8.5546875" style="106" customWidth="1"/>
    <col min="6939" max="6939" width="11.5546875" style="106" customWidth="1"/>
    <col min="6940" max="7169" width="9.109375" style="106"/>
    <col min="7170" max="7170" width="10.5546875" style="106" bestFit="1" customWidth="1"/>
    <col min="7171" max="7171" width="4" style="106" customWidth="1"/>
    <col min="7172" max="7172" width="23.44140625" style="106" customWidth="1"/>
    <col min="7173" max="7173" width="14.44140625" style="106" customWidth="1"/>
    <col min="7174" max="7174" width="5.5546875" style="106" customWidth="1"/>
    <col min="7175" max="7194" width="8.5546875" style="106" customWidth="1"/>
    <col min="7195" max="7195" width="11.5546875" style="106" customWidth="1"/>
    <col min="7196" max="7425" width="9.109375" style="106"/>
    <col min="7426" max="7426" width="10.5546875" style="106" bestFit="1" customWidth="1"/>
    <col min="7427" max="7427" width="4" style="106" customWidth="1"/>
    <col min="7428" max="7428" width="23.44140625" style="106" customWidth="1"/>
    <col min="7429" max="7429" width="14.44140625" style="106" customWidth="1"/>
    <col min="7430" max="7430" width="5.5546875" style="106" customWidth="1"/>
    <col min="7431" max="7450" width="8.5546875" style="106" customWidth="1"/>
    <col min="7451" max="7451" width="11.5546875" style="106" customWidth="1"/>
    <col min="7452" max="7681" width="9.109375" style="106"/>
    <col min="7682" max="7682" width="10.5546875" style="106" bestFit="1" customWidth="1"/>
    <col min="7683" max="7683" width="4" style="106" customWidth="1"/>
    <col min="7684" max="7684" width="23.44140625" style="106" customWidth="1"/>
    <col min="7685" max="7685" width="14.44140625" style="106" customWidth="1"/>
    <col min="7686" max="7686" width="5.5546875" style="106" customWidth="1"/>
    <col min="7687" max="7706" width="8.5546875" style="106" customWidth="1"/>
    <col min="7707" max="7707" width="11.5546875" style="106" customWidth="1"/>
    <col min="7708" max="7937" width="9.109375" style="106"/>
    <col min="7938" max="7938" width="10.5546875" style="106" bestFit="1" customWidth="1"/>
    <col min="7939" max="7939" width="4" style="106" customWidth="1"/>
    <col min="7940" max="7940" width="23.44140625" style="106" customWidth="1"/>
    <col min="7941" max="7941" width="14.44140625" style="106" customWidth="1"/>
    <col min="7942" max="7942" width="5.5546875" style="106" customWidth="1"/>
    <col min="7943" max="7962" width="8.5546875" style="106" customWidth="1"/>
    <col min="7963" max="7963" width="11.5546875" style="106" customWidth="1"/>
    <col min="7964" max="8193" width="9.109375" style="106"/>
    <col min="8194" max="8194" width="10.5546875" style="106" bestFit="1" customWidth="1"/>
    <col min="8195" max="8195" width="4" style="106" customWidth="1"/>
    <col min="8196" max="8196" width="23.44140625" style="106" customWidth="1"/>
    <col min="8197" max="8197" width="14.44140625" style="106" customWidth="1"/>
    <col min="8198" max="8198" width="5.5546875" style="106" customWidth="1"/>
    <col min="8199" max="8218" width="8.5546875" style="106" customWidth="1"/>
    <col min="8219" max="8219" width="11.5546875" style="106" customWidth="1"/>
    <col min="8220" max="8449" width="9.109375" style="106"/>
    <col min="8450" max="8450" width="10.5546875" style="106" bestFit="1" customWidth="1"/>
    <col min="8451" max="8451" width="4" style="106" customWidth="1"/>
    <col min="8452" max="8452" width="23.44140625" style="106" customWidth="1"/>
    <col min="8453" max="8453" width="14.44140625" style="106" customWidth="1"/>
    <col min="8454" max="8454" width="5.5546875" style="106" customWidth="1"/>
    <col min="8455" max="8474" width="8.5546875" style="106" customWidth="1"/>
    <col min="8475" max="8475" width="11.5546875" style="106" customWidth="1"/>
    <col min="8476" max="8705" width="9.109375" style="106"/>
    <col min="8706" max="8706" width="10.5546875" style="106" bestFit="1" customWidth="1"/>
    <col min="8707" max="8707" width="4" style="106" customWidth="1"/>
    <col min="8708" max="8708" width="23.44140625" style="106" customWidth="1"/>
    <col min="8709" max="8709" width="14.44140625" style="106" customWidth="1"/>
    <col min="8710" max="8710" width="5.5546875" style="106" customWidth="1"/>
    <col min="8711" max="8730" width="8.5546875" style="106" customWidth="1"/>
    <col min="8731" max="8731" width="11.5546875" style="106" customWidth="1"/>
    <col min="8732" max="8961" width="9.109375" style="106"/>
    <col min="8962" max="8962" width="10.5546875" style="106" bestFit="1" customWidth="1"/>
    <col min="8963" max="8963" width="4" style="106" customWidth="1"/>
    <col min="8964" max="8964" width="23.44140625" style="106" customWidth="1"/>
    <col min="8965" max="8965" width="14.44140625" style="106" customWidth="1"/>
    <col min="8966" max="8966" width="5.5546875" style="106" customWidth="1"/>
    <col min="8967" max="8986" width="8.5546875" style="106" customWidth="1"/>
    <col min="8987" max="8987" width="11.5546875" style="106" customWidth="1"/>
    <col min="8988" max="9217" width="9.109375" style="106"/>
    <col min="9218" max="9218" width="10.5546875" style="106" bestFit="1" customWidth="1"/>
    <col min="9219" max="9219" width="4" style="106" customWidth="1"/>
    <col min="9220" max="9220" width="23.44140625" style="106" customWidth="1"/>
    <col min="9221" max="9221" width="14.44140625" style="106" customWidth="1"/>
    <col min="9222" max="9222" width="5.5546875" style="106" customWidth="1"/>
    <col min="9223" max="9242" width="8.5546875" style="106" customWidth="1"/>
    <col min="9243" max="9243" width="11.5546875" style="106" customWidth="1"/>
    <col min="9244" max="9473" width="9.109375" style="106"/>
    <col min="9474" max="9474" width="10.5546875" style="106" bestFit="1" customWidth="1"/>
    <col min="9475" max="9475" width="4" style="106" customWidth="1"/>
    <col min="9476" max="9476" width="23.44140625" style="106" customWidth="1"/>
    <col min="9477" max="9477" width="14.44140625" style="106" customWidth="1"/>
    <col min="9478" max="9478" width="5.5546875" style="106" customWidth="1"/>
    <col min="9479" max="9498" width="8.5546875" style="106" customWidth="1"/>
    <col min="9499" max="9499" width="11.5546875" style="106" customWidth="1"/>
    <col min="9500" max="9729" width="9.109375" style="106"/>
    <col min="9730" max="9730" width="10.5546875" style="106" bestFit="1" customWidth="1"/>
    <col min="9731" max="9731" width="4" style="106" customWidth="1"/>
    <col min="9732" max="9732" width="23.44140625" style="106" customWidth="1"/>
    <col min="9733" max="9733" width="14.44140625" style="106" customWidth="1"/>
    <col min="9734" max="9734" width="5.5546875" style="106" customWidth="1"/>
    <col min="9735" max="9754" width="8.5546875" style="106" customWidth="1"/>
    <col min="9755" max="9755" width="11.5546875" style="106" customWidth="1"/>
    <col min="9756" max="9985" width="9.109375" style="106"/>
    <col min="9986" max="9986" width="10.5546875" style="106" bestFit="1" customWidth="1"/>
    <col min="9987" max="9987" width="4" style="106" customWidth="1"/>
    <col min="9988" max="9988" width="23.44140625" style="106" customWidth="1"/>
    <col min="9989" max="9989" width="14.44140625" style="106" customWidth="1"/>
    <col min="9990" max="9990" width="5.5546875" style="106" customWidth="1"/>
    <col min="9991" max="10010" width="8.5546875" style="106" customWidth="1"/>
    <col min="10011" max="10011" width="11.5546875" style="106" customWidth="1"/>
    <col min="10012" max="10241" width="9.109375" style="106"/>
    <col min="10242" max="10242" width="10.5546875" style="106" bestFit="1" customWidth="1"/>
    <col min="10243" max="10243" width="4" style="106" customWidth="1"/>
    <col min="10244" max="10244" width="23.44140625" style="106" customWidth="1"/>
    <col min="10245" max="10245" width="14.44140625" style="106" customWidth="1"/>
    <col min="10246" max="10246" width="5.5546875" style="106" customWidth="1"/>
    <col min="10247" max="10266" width="8.5546875" style="106" customWidth="1"/>
    <col min="10267" max="10267" width="11.5546875" style="106" customWidth="1"/>
    <col min="10268" max="10497" width="9.109375" style="106"/>
    <col min="10498" max="10498" width="10.5546875" style="106" bestFit="1" customWidth="1"/>
    <col min="10499" max="10499" width="4" style="106" customWidth="1"/>
    <col min="10500" max="10500" width="23.44140625" style="106" customWidth="1"/>
    <col min="10501" max="10501" width="14.44140625" style="106" customWidth="1"/>
    <col min="10502" max="10502" width="5.5546875" style="106" customWidth="1"/>
    <col min="10503" max="10522" width="8.5546875" style="106" customWidth="1"/>
    <col min="10523" max="10523" width="11.5546875" style="106" customWidth="1"/>
    <col min="10524" max="10753" width="9.109375" style="106"/>
    <col min="10754" max="10754" width="10.5546875" style="106" bestFit="1" customWidth="1"/>
    <col min="10755" max="10755" width="4" style="106" customWidth="1"/>
    <col min="10756" max="10756" width="23.44140625" style="106" customWidth="1"/>
    <col min="10757" max="10757" width="14.44140625" style="106" customWidth="1"/>
    <col min="10758" max="10758" width="5.5546875" style="106" customWidth="1"/>
    <col min="10759" max="10778" width="8.5546875" style="106" customWidth="1"/>
    <col min="10779" max="10779" width="11.5546875" style="106" customWidth="1"/>
    <col min="10780" max="11009" width="9.109375" style="106"/>
    <col min="11010" max="11010" width="10.5546875" style="106" bestFit="1" customWidth="1"/>
    <col min="11011" max="11011" width="4" style="106" customWidth="1"/>
    <col min="11012" max="11012" width="23.44140625" style="106" customWidth="1"/>
    <col min="11013" max="11013" width="14.44140625" style="106" customWidth="1"/>
    <col min="11014" max="11014" width="5.5546875" style="106" customWidth="1"/>
    <col min="11015" max="11034" width="8.5546875" style="106" customWidth="1"/>
    <col min="11035" max="11035" width="11.5546875" style="106" customWidth="1"/>
    <col min="11036" max="11265" width="9.109375" style="106"/>
    <col min="11266" max="11266" width="10.5546875" style="106" bestFit="1" customWidth="1"/>
    <col min="11267" max="11267" width="4" style="106" customWidth="1"/>
    <col min="11268" max="11268" width="23.44140625" style="106" customWidth="1"/>
    <col min="11269" max="11269" width="14.44140625" style="106" customWidth="1"/>
    <col min="11270" max="11270" width="5.5546875" style="106" customWidth="1"/>
    <col min="11271" max="11290" width="8.5546875" style="106" customWidth="1"/>
    <col min="11291" max="11291" width="11.5546875" style="106" customWidth="1"/>
    <col min="11292" max="11521" width="9.109375" style="106"/>
    <col min="11522" max="11522" width="10.5546875" style="106" bestFit="1" customWidth="1"/>
    <col min="11523" max="11523" width="4" style="106" customWidth="1"/>
    <col min="11524" max="11524" width="23.44140625" style="106" customWidth="1"/>
    <col min="11525" max="11525" width="14.44140625" style="106" customWidth="1"/>
    <col min="11526" max="11526" width="5.5546875" style="106" customWidth="1"/>
    <col min="11527" max="11546" width="8.5546875" style="106" customWidth="1"/>
    <col min="11547" max="11547" width="11.5546875" style="106" customWidth="1"/>
    <col min="11548" max="11777" width="9.109375" style="106"/>
    <col min="11778" max="11778" width="10.5546875" style="106" bestFit="1" customWidth="1"/>
    <col min="11779" max="11779" width="4" style="106" customWidth="1"/>
    <col min="11780" max="11780" width="23.44140625" style="106" customWidth="1"/>
    <col min="11781" max="11781" width="14.44140625" style="106" customWidth="1"/>
    <col min="11782" max="11782" width="5.5546875" style="106" customWidth="1"/>
    <col min="11783" max="11802" width="8.5546875" style="106" customWidth="1"/>
    <col min="11803" max="11803" width="11.5546875" style="106" customWidth="1"/>
    <col min="11804" max="12033" width="9.109375" style="106"/>
    <col min="12034" max="12034" width="10.5546875" style="106" bestFit="1" customWidth="1"/>
    <col min="12035" max="12035" width="4" style="106" customWidth="1"/>
    <col min="12036" max="12036" width="23.44140625" style="106" customWidth="1"/>
    <col min="12037" max="12037" width="14.44140625" style="106" customWidth="1"/>
    <col min="12038" max="12038" width="5.5546875" style="106" customWidth="1"/>
    <col min="12039" max="12058" width="8.5546875" style="106" customWidth="1"/>
    <col min="12059" max="12059" width="11.5546875" style="106" customWidth="1"/>
    <col min="12060" max="12289" width="9.109375" style="106"/>
    <col min="12290" max="12290" width="10.5546875" style="106" bestFit="1" customWidth="1"/>
    <col min="12291" max="12291" width="4" style="106" customWidth="1"/>
    <col min="12292" max="12292" width="23.44140625" style="106" customWidth="1"/>
    <col min="12293" max="12293" width="14.44140625" style="106" customWidth="1"/>
    <col min="12294" max="12294" width="5.5546875" style="106" customWidth="1"/>
    <col min="12295" max="12314" width="8.5546875" style="106" customWidth="1"/>
    <col min="12315" max="12315" width="11.5546875" style="106" customWidth="1"/>
    <col min="12316" max="12545" width="9.109375" style="106"/>
    <col min="12546" max="12546" width="10.5546875" style="106" bestFit="1" customWidth="1"/>
    <col min="12547" max="12547" width="4" style="106" customWidth="1"/>
    <col min="12548" max="12548" width="23.44140625" style="106" customWidth="1"/>
    <col min="12549" max="12549" width="14.44140625" style="106" customWidth="1"/>
    <col min="12550" max="12550" width="5.5546875" style="106" customWidth="1"/>
    <col min="12551" max="12570" width="8.5546875" style="106" customWidth="1"/>
    <col min="12571" max="12571" width="11.5546875" style="106" customWidth="1"/>
    <col min="12572" max="12801" width="9.109375" style="106"/>
    <col min="12802" max="12802" width="10.5546875" style="106" bestFit="1" customWidth="1"/>
    <col min="12803" max="12803" width="4" style="106" customWidth="1"/>
    <col min="12804" max="12804" width="23.44140625" style="106" customWidth="1"/>
    <col min="12805" max="12805" width="14.44140625" style="106" customWidth="1"/>
    <col min="12806" max="12806" width="5.5546875" style="106" customWidth="1"/>
    <col min="12807" max="12826" width="8.5546875" style="106" customWidth="1"/>
    <col min="12827" max="12827" width="11.5546875" style="106" customWidth="1"/>
    <col min="12828" max="13057" width="9.109375" style="106"/>
    <col min="13058" max="13058" width="10.5546875" style="106" bestFit="1" customWidth="1"/>
    <col min="13059" max="13059" width="4" style="106" customWidth="1"/>
    <col min="13060" max="13060" width="23.44140625" style="106" customWidth="1"/>
    <col min="13061" max="13061" width="14.44140625" style="106" customWidth="1"/>
    <col min="13062" max="13062" width="5.5546875" style="106" customWidth="1"/>
    <col min="13063" max="13082" width="8.5546875" style="106" customWidth="1"/>
    <col min="13083" max="13083" width="11.5546875" style="106" customWidth="1"/>
    <col min="13084" max="13313" width="9.109375" style="106"/>
    <col min="13314" max="13314" width="10.5546875" style="106" bestFit="1" customWidth="1"/>
    <col min="13315" max="13315" width="4" style="106" customWidth="1"/>
    <col min="13316" max="13316" width="23.44140625" style="106" customWidth="1"/>
    <col min="13317" max="13317" width="14.44140625" style="106" customWidth="1"/>
    <col min="13318" max="13318" width="5.5546875" style="106" customWidth="1"/>
    <col min="13319" max="13338" width="8.5546875" style="106" customWidth="1"/>
    <col min="13339" max="13339" width="11.5546875" style="106" customWidth="1"/>
    <col min="13340" max="13569" width="9.109375" style="106"/>
    <col min="13570" max="13570" width="10.5546875" style="106" bestFit="1" customWidth="1"/>
    <col min="13571" max="13571" width="4" style="106" customWidth="1"/>
    <col min="13572" max="13572" width="23.44140625" style="106" customWidth="1"/>
    <col min="13573" max="13573" width="14.44140625" style="106" customWidth="1"/>
    <col min="13574" max="13574" width="5.5546875" style="106" customWidth="1"/>
    <col min="13575" max="13594" width="8.5546875" style="106" customWidth="1"/>
    <col min="13595" max="13595" width="11.5546875" style="106" customWidth="1"/>
    <col min="13596" max="13825" width="9.109375" style="106"/>
    <col min="13826" max="13826" width="10.5546875" style="106" bestFit="1" customWidth="1"/>
    <col min="13827" max="13827" width="4" style="106" customWidth="1"/>
    <col min="13828" max="13828" width="23.44140625" style="106" customWidth="1"/>
    <col min="13829" max="13829" width="14.44140625" style="106" customWidth="1"/>
    <col min="13830" max="13830" width="5.5546875" style="106" customWidth="1"/>
    <col min="13831" max="13850" width="8.5546875" style="106" customWidth="1"/>
    <col min="13851" max="13851" width="11.5546875" style="106" customWidth="1"/>
    <col min="13852" max="14081" width="9.109375" style="106"/>
    <col min="14082" max="14082" width="10.5546875" style="106" bestFit="1" customWidth="1"/>
    <col min="14083" max="14083" width="4" style="106" customWidth="1"/>
    <col min="14084" max="14084" width="23.44140625" style="106" customWidth="1"/>
    <col min="14085" max="14085" width="14.44140625" style="106" customWidth="1"/>
    <col min="14086" max="14086" width="5.5546875" style="106" customWidth="1"/>
    <col min="14087" max="14106" width="8.5546875" style="106" customWidth="1"/>
    <col min="14107" max="14107" width="11.5546875" style="106" customWidth="1"/>
    <col min="14108" max="14337" width="9.109375" style="106"/>
    <col min="14338" max="14338" width="10.5546875" style="106" bestFit="1" customWidth="1"/>
    <col min="14339" max="14339" width="4" style="106" customWidth="1"/>
    <col min="14340" max="14340" width="23.44140625" style="106" customWidth="1"/>
    <col min="14341" max="14341" width="14.44140625" style="106" customWidth="1"/>
    <col min="14342" max="14342" width="5.5546875" style="106" customWidth="1"/>
    <col min="14343" max="14362" width="8.5546875" style="106" customWidth="1"/>
    <col min="14363" max="14363" width="11.5546875" style="106" customWidth="1"/>
    <col min="14364" max="14593" width="9.109375" style="106"/>
    <col min="14594" max="14594" width="10.5546875" style="106" bestFit="1" customWidth="1"/>
    <col min="14595" max="14595" width="4" style="106" customWidth="1"/>
    <col min="14596" max="14596" width="23.44140625" style="106" customWidth="1"/>
    <col min="14597" max="14597" width="14.44140625" style="106" customWidth="1"/>
    <col min="14598" max="14598" width="5.5546875" style="106" customWidth="1"/>
    <col min="14599" max="14618" width="8.5546875" style="106" customWidth="1"/>
    <col min="14619" max="14619" width="11.5546875" style="106" customWidth="1"/>
    <col min="14620" max="14849" width="9.109375" style="106"/>
    <col min="14850" max="14850" width="10.5546875" style="106" bestFit="1" customWidth="1"/>
    <col min="14851" max="14851" width="4" style="106" customWidth="1"/>
    <col min="14852" max="14852" width="23.44140625" style="106" customWidth="1"/>
    <col min="14853" max="14853" width="14.44140625" style="106" customWidth="1"/>
    <col min="14854" max="14854" width="5.5546875" style="106" customWidth="1"/>
    <col min="14855" max="14874" width="8.5546875" style="106" customWidth="1"/>
    <col min="14875" max="14875" width="11.5546875" style="106" customWidth="1"/>
    <col min="14876" max="15105" width="9.109375" style="106"/>
    <col min="15106" max="15106" width="10.5546875" style="106" bestFit="1" customWidth="1"/>
    <col min="15107" max="15107" width="4" style="106" customWidth="1"/>
    <col min="15108" max="15108" width="23.44140625" style="106" customWidth="1"/>
    <col min="15109" max="15109" width="14.44140625" style="106" customWidth="1"/>
    <col min="15110" max="15110" width="5.5546875" style="106" customWidth="1"/>
    <col min="15111" max="15130" width="8.5546875" style="106" customWidth="1"/>
    <col min="15131" max="15131" width="11.5546875" style="106" customWidth="1"/>
    <col min="15132" max="15361" width="9.109375" style="106"/>
    <col min="15362" max="15362" width="10.5546875" style="106" bestFit="1" customWidth="1"/>
    <col min="15363" max="15363" width="4" style="106" customWidth="1"/>
    <col min="15364" max="15364" width="23.44140625" style="106" customWidth="1"/>
    <col min="15365" max="15365" width="14.44140625" style="106" customWidth="1"/>
    <col min="15366" max="15366" width="5.5546875" style="106" customWidth="1"/>
    <col min="15367" max="15386" width="8.5546875" style="106" customWidth="1"/>
    <col min="15387" max="15387" width="11.5546875" style="106" customWidth="1"/>
    <col min="15388" max="15617" width="9.109375" style="106"/>
    <col min="15618" max="15618" width="10.5546875" style="106" bestFit="1" customWidth="1"/>
    <col min="15619" max="15619" width="4" style="106" customWidth="1"/>
    <col min="15620" max="15620" width="23.44140625" style="106" customWidth="1"/>
    <col min="15621" max="15621" width="14.44140625" style="106" customWidth="1"/>
    <col min="15622" max="15622" width="5.5546875" style="106" customWidth="1"/>
    <col min="15623" max="15642" width="8.5546875" style="106" customWidth="1"/>
    <col min="15643" max="15643" width="11.5546875" style="106" customWidth="1"/>
    <col min="15644" max="15873" width="9.109375" style="106"/>
    <col min="15874" max="15874" width="10.5546875" style="106" bestFit="1" customWidth="1"/>
    <col min="15875" max="15875" width="4" style="106" customWidth="1"/>
    <col min="15876" max="15876" width="23.44140625" style="106" customWidth="1"/>
    <col min="15877" max="15877" width="14.44140625" style="106" customWidth="1"/>
    <col min="15878" max="15878" width="5.5546875" style="106" customWidth="1"/>
    <col min="15879" max="15898" width="8.5546875" style="106" customWidth="1"/>
    <col min="15899" max="15899" width="11.5546875" style="106" customWidth="1"/>
    <col min="15900" max="16129" width="9.109375" style="106"/>
    <col min="16130" max="16130" width="10.5546875" style="106" bestFit="1" customWidth="1"/>
    <col min="16131" max="16131" width="4" style="106" customWidth="1"/>
    <col min="16132" max="16132" width="23.44140625" style="106" customWidth="1"/>
    <col min="16133" max="16133" width="14.44140625" style="106" customWidth="1"/>
    <col min="16134" max="16134" width="5.5546875" style="106" customWidth="1"/>
    <col min="16135" max="16154" width="8.5546875" style="106" customWidth="1"/>
    <col min="16155" max="16155" width="11.5546875" style="106" customWidth="1"/>
    <col min="16156" max="16384" width="9.109375" style="106"/>
  </cols>
  <sheetData>
    <row r="1" spans="1:27" ht="18" customHeight="1" x14ac:dyDescent="0.15"/>
    <row r="2" spans="1:27" ht="18" customHeight="1" x14ac:dyDescent="0.15">
      <c r="AA2" s="123" t="s">
        <v>288</v>
      </c>
    </row>
    <row r="3" spans="1:27" s="121" customFormat="1" ht="21" customHeight="1" x14ac:dyDescent="0.15">
      <c r="B3" s="832" t="s">
        <v>301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832"/>
      <c r="T3" s="832"/>
      <c r="U3" s="832"/>
      <c r="V3" s="832"/>
      <c r="W3" s="832"/>
      <c r="X3" s="832"/>
      <c r="Y3" s="832"/>
      <c r="Z3" s="832"/>
      <c r="AA3" s="832"/>
    </row>
    <row r="4" spans="1:27" s="121" customFormat="1" ht="17.25" customHeight="1" x14ac:dyDescent="0.15">
      <c r="A4" s="84"/>
      <c r="B4" s="102"/>
      <c r="Z4" s="833" t="s">
        <v>202</v>
      </c>
      <c r="AA4" s="833"/>
    </row>
    <row r="5" spans="1:27" ht="15.9" customHeight="1" x14ac:dyDescent="0.15">
      <c r="B5" s="834" t="s">
        <v>194</v>
      </c>
      <c r="C5" s="835"/>
      <c r="D5" s="840" t="s">
        <v>195</v>
      </c>
      <c r="E5" s="843" t="s">
        <v>196</v>
      </c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5" t="s">
        <v>197</v>
      </c>
    </row>
    <row r="6" spans="1:27" ht="15" customHeight="1" x14ac:dyDescent="0.15">
      <c r="B6" s="836"/>
      <c r="C6" s="837"/>
      <c r="D6" s="841"/>
      <c r="E6" s="848" t="s">
        <v>198</v>
      </c>
      <c r="F6" s="127" t="s">
        <v>51</v>
      </c>
      <c r="G6" s="127" t="s">
        <v>52</v>
      </c>
      <c r="H6" s="127" t="s">
        <v>53</v>
      </c>
      <c r="I6" s="127" t="s">
        <v>54</v>
      </c>
      <c r="J6" s="127" t="s">
        <v>55</v>
      </c>
      <c r="K6" s="127" t="s">
        <v>56</v>
      </c>
      <c r="L6" s="127" t="s">
        <v>57</v>
      </c>
      <c r="M6" s="127" t="s">
        <v>58</v>
      </c>
      <c r="N6" s="127" t="s">
        <v>59</v>
      </c>
      <c r="O6" s="127" t="s">
        <v>60</v>
      </c>
      <c r="P6" s="127" t="s">
        <v>61</v>
      </c>
      <c r="Q6" s="127" t="s">
        <v>62</v>
      </c>
      <c r="R6" s="127" t="s">
        <v>63</v>
      </c>
      <c r="S6" s="127" t="s">
        <v>64</v>
      </c>
      <c r="T6" s="127" t="s">
        <v>65</v>
      </c>
      <c r="U6" s="127" t="s">
        <v>66</v>
      </c>
      <c r="V6" s="127" t="s">
        <v>236</v>
      </c>
      <c r="W6" s="127" t="s">
        <v>299</v>
      </c>
      <c r="X6" s="127" t="s">
        <v>326</v>
      </c>
      <c r="Y6" s="127" t="s">
        <v>328</v>
      </c>
      <c r="Z6" s="127" t="s">
        <v>329</v>
      </c>
      <c r="AA6" s="846"/>
    </row>
    <row r="7" spans="1:27" s="107" customFormat="1" ht="15" customHeight="1" x14ac:dyDescent="0.15">
      <c r="B7" s="838"/>
      <c r="C7" s="839"/>
      <c r="D7" s="842"/>
      <c r="E7" s="849"/>
      <c r="F7" s="128" t="s">
        <v>87</v>
      </c>
      <c r="G7" s="128" t="s">
        <v>88</v>
      </c>
      <c r="H7" s="128" t="s">
        <v>89</v>
      </c>
      <c r="I7" s="128" t="s">
        <v>90</v>
      </c>
      <c r="J7" s="128" t="s">
        <v>91</v>
      </c>
      <c r="K7" s="128" t="s">
        <v>92</v>
      </c>
      <c r="L7" s="128" t="s">
        <v>93</v>
      </c>
      <c r="M7" s="128" t="s">
        <v>94</v>
      </c>
      <c r="N7" s="128" t="s">
        <v>95</v>
      </c>
      <c r="O7" s="128" t="s">
        <v>96</v>
      </c>
      <c r="P7" s="128" t="s">
        <v>97</v>
      </c>
      <c r="Q7" s="128" t="s">
        <v>98</v>
      </c>
      <c r="R7" s="128" t="s">
        <v>99</v>
      </c>
      <c r="S7" s="128" t="s">
        <v>100</v>
      </c>
      <c r="T7" s="128" t="s">
        <v>101</v>
      </c>
      <c r="U7" s="128" t="s">
        <v>102</v>
      </c>
      <c r="V7" s="128" t="s">
        <v>237</v>
      </c>
      <c r="W7" s="128" t="s">
        <v>300</v>
      </c>
      <c r="X7" s="128" t="s">
        <v>327</v>
      </c>
      <c r="Y7" s="128" t="s">
        <v>330</v>
      </c>
      <c r="Z7" s="128" t="s">
        <v>331</v>
      </c>
      <c r="AA7" s="847"/>
    </row>
    <row r="8" spans="1:27" ht="13.35" customHeight="1" x14ac:dyDescent="0.15">
      <c r="A8" s="107"/>
      <c r="B8" s="858" t="s">
        <v>238</v>
      </c>
      <c r="C8" s="850"/>
      <c r="D8" s="851"/>
      <c r="E8" s="105" t="s">
        <v>199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94"/>
    </row>
    <row r="9" spans="1:27" ht="13.35" customHeight="1" x14ac:dyDescent="0.15">
      <c r="B9" s="859"/>
      <c r="C9" s="825"/>
      <c r="D9" s="821"/>
      <c r="E9" s="86" t="s">
        <v>200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1"/>
    </row>
    <row r="10" spans="1:27" ht="13.35" customHeight="1" x14ac:dyDescent="0.15">
      <c r="A10" s="122"/>
      <c r="B10" s="859"/>
      <c r="C10" s="826"/>
      <c r="D10" s="828"/>
      <c r="E10" s="86" t="s">
        <v>199</v>
      </c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1"/>
    </row>
    <row r="11" spans="1:27" ht="13.35" customHeight="1" x14ac:dyDescent="0.15">
      <c r="B11" s="859"/>
      <c r="C11" s="827"/>
      <c r="D11" s="829"/>
      <c r="E11" s="86" t="s">
        <v>200</v>
      </c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1"/>
    </row>
    <row r="12" spans="1:27" ht="13.35" customHeight="1" x14ac:dyDescent="0.15">
      <c r="B12" s="859"/>
      <c r="C12" s="824"/>
      <c r="D12" s="820"/>
      <c r="E12" s="86" t="s">
        <v>199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1"/>
    </row>
    <row r="13" spans="1:27" ht="13.35" customHeight="1" x14ac:dyDescent="0.15">
      <c r="B13" s="859"/>
      <c r="C13" s="825"/>
      <c r="D13" s="821"/>
      <c r="E13" s="86" t="s">
        <v>200</v>
      </c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1"/>
    </row>
    <row r="14" spans="1:27" ht="13.35" customHeight="1" x14ac:dyDescent="0.15">
      <c r="B14" s="859"/>
      <c r="C14" s="824"/>
      <c r="D14" s="820"/>
      <c r="E14" s="86" t="s">
        <v>199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1"/>
    </row>
    <row r="15" spans="1:27" ht="13.35" customHeight="1" x14ac:dyDescent="0.15">
      <c r="B15" s="859"/>
      <c r="C15" s="825"/>
      <c r="D15" s="821"/>
      <c r="E15" s="86" t="s">
        <v>200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</row>
    <row r="16" spans="1:27" ht="13.35" customHeight="1" x14ac:dyDescent="0.15">
      <c r="B16" s="859"/>
      <c r="C16" s="826"/>
      <c r="D16" s="828"/>
      <c r="E16" s="86" t="s">
        <v>199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1"/>
    </row>
    <row r="17" spans="2:27" ht="13.35" customHeight="1" x14ac:dyDescent="0.15">
      <c r="B17" s="859"/>
      <c r="C17" s="827"/>
      <c r="D17" s="829"/>
      <c r="E17" s="86" t="s">
        <v>200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</row>
    <row r="18" spans="2:27" ht="13.35" customHeight="1" x14ac:dyDescent="0.15">
      <c r="B18" s="859"/>
      <c r="C18" s="824"/>
      <c r="D18" s="820"/>
      <c r="E18" s="86" t="s">
        <v>199</v>
      </c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1"/>
    </row>
    <row r="19" spans="2:27" ht="13.35" customHeight="1" x14ac:dyDescent="0.15">
      <c r="B19" s="859"/>
      <c r="C19" s="825"/>
      <c r="D19" s="821"/>
      <c r="E19" s="86" t="s">
        <v>200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1"/>
    </row>
    <row r="20" spans="2:27" ht="13.35" customHeight="1" x14ac:dyDescent="0.15">
      <c r="B20" s="859"/>
      <c r="C20" s="824"/>
      <c r="D20" s="820"/>
      <c r="E20" s="86" t="s">
        <v>199</v>
      </c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1"/>
    </row>
    <row r="21" spans="2:27" ht="13.35" customHeight="1" x14ac:dyDescent="0.15">
      <c r="B21" s="859"/>
      <c r="C21" s="825"/>
      <c r="D21" s="821"/>
      <c r="E21" s="86" t="s">
        <v>200</v>
      </c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1"/>
    </row>
    <row r="22" spans="2:27" ht="13.35" customHeight="1" x14ac:dyDescent="0.15">
      <c r="B22" s="859"/>
      <c r="C22" s="824"/>
      <c r="D22" s="820"/>
      <c r="E22" s="86" t="s">
        <v>199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1"/>
    </row>
    <row r="23" spans="2:27" ht="13.35" customHeight="1" x14ac:dyDescent="0.15">
      <c r="B23" s="859"/>
      <c r="C23" s="825"/>
      <c r="D23" s="821"/>
      <c r="E23" s="86" t="s">
        <v>200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</row>
    <row r="24" spans="2:27" ht="13.35" customHeight="1" x14ac:dyDescent="0.15">
      <c r="B24" s="859"/>
      <c r="C24" s="824"/>
      <c r="D24" s="820"/>
      <c r="E24" s="86" t="s">
        <v>199</v>
      </c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1"/>
    </row>
    <row r="25" spans="2:27" ht="13.35" customHeight="1" x14ac:dyDescent="0.15">
      <c r="B25" s="859"/>
      <c r="C25" s="825"/>
      <c r="D25" s="821"/>
      <c r="E25" s="86" t="s">
        <v>200</v>
      </c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1"/>
    </row>
    <row r="26" spans="2:27" ht="13.35" customHeight="1" x14ac:dyDescent="0.15">
      <c r="B26" s="859"/>
      <c r="C26" s="864" t="s">
        <v>201</v>
      </c>
      <c r="D26" s="865"/>
      <c r="E26" s="87" t="s">
        <v>199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1"/>
    </row>
    <row r="27" spans="2:27" ht="13.35" customHeight="1" x14ac:dyDescent="0.15">
      <c r="B27" s="860"/>
      <c r="C27" s="866"/>
      <c r="D27" s="867"/>
      <c r="E27" s="88" t="s">
        <v>200</v>
      </c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5"/>
    </row>
    <row r="28" spans="2:27" ht="13.35" customHeight="1" x14ac:dyDescent="0.15">
      <c r="B28" s="858" t="s">
        <v>239</v>
      </c>
      <c r="C28" s="830"/>
      <c r="D28" s="831"/>
      <c r="E28" s="85" t="s">
        <v>199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69"/>
    </row>
    <row r="29" spans="2:27" ht="13.35" customHeight="1" x14ac:dyDescent="0.15">
      <c r="B29" s="859"/>
      <c r="C29" s="825"/>
      <c r="D29" s="821"/>
      <c r="E29" s="86" t="s">
        <v>200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1"/>
    </row>
    <row r="30" spans="2:27" ht="13.35" customHeight="1" x14ac:dyDescent="0.15">
      <c r="B30" s="859"/>
      <c r="C30" s="826"/>
      <c r="D30" s="828"/>
      <c r="E30" s="86" t="s">
        <v>199</v>
      </c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1"/>
    </row>
    <row r="31" spans="2:27" ht="13.35" customHeight="1" x14ac:dyDescent="0.15">
      <c r="B31" s="859"/>
      <c r="C31" s="827"/>
      <c r="D31" s="829"/>
      <c r="E31" s="86" t="s">
        <v>200</v>
      </c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1"/>
    </row>
    <row r="32" spans="2:27" ht="13.35" customHeight="1" x14ac:dyDescent="0.15">
      <c r="B32" s="859"/>
      <c r="C32" s="824"/>
      <c r="D32" s="820"/>
      <c r="E32" s="86" t="s">
        <v>199</v>
      </c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1"/>
    </row>
    <row r="33" spans="2:27" ht="13.35" customHeight="1" x14ac:dyDescent="0.15">
      <c r="B33" s="859"/>
      <c r="C33" s="825"/>
      <c r="D33" s="821"/>
      <c r="E33" s="86" t="s">
        <v>200</v>
      </c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1"/>
    </row>
    <row r="34" spans="2:27" ht="13.35" customHeight="1" x14ac:dyDescent="0.15">
      <c r="B34" s="859"/>
      <c r="C34" s="826"/>
      <c r="D34" s="820"/>
      <c r="E34" s="86" t="s">
        <v>199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1"/>
    </row>
    <row r="35" spans="2:27" ht="13.35" customHeight="1" x14ac:dyDescent="0.15">
      <c r="B35" s="859"/>
      <c r="C35" s="825"/>
      <c r="D35" s="821"/>
      <c r="E35" s="86" t="s">
        <v>200</v>
      </c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1"/>
    </row>
    <row r="36" spans="2:27" ht="13.35" customHeight="1" x14ac:dyDescent="0.15">
      <c r="B36" s="859"/>
      <c r="C36" s="826"/>
      <c r="D36" s="828"/>
      <c r="E36" s="86" t="s">
        <v>199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1"/>
    </row>
    <row r="37" spans="2:27" ht="13.35" customHeight="1" x14ac:dyDescent="0.15">
      <c r="B37" s="859"/>
      <c r="C37" s="827"/>
      <c r="D37" s="829"/>
      <c r="E37" s="86" t="s">
        <v>200</v>
      </c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1"/>
    </row>
    <row r="38" spans="2:27" ht="13.35" customHeight="1" x14ac:dyDescent="0.15">
      <c r="B38" s="859"/>
      <c r="C38" s="822"/>
      <c r="D38" s="823"/>
      <c r="E38" s="86" t="s">
        <v>199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1"/>
    </row>
    <row r="39" spans="2:27" ht="13.35" customHeight="1" x14ac:dyDescent="0.15">
      <c r="B39" s="859"/>
      <c r="C39" s="822"/>
      <c r="D39" s="823"/>
      <c r="E39" s="86" t="s">
        <v>200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1"/>
    </row>
    <row r="40" spans="2:27" ht="13.35" customHeight="1" x14ac:dyDescent="0.15">
      <c r="B40" s="859"/>
      <c r="C40" s="826"/>
      <c r="D40" s="828"/>
      <c r="E40" s="86" t="s">
        <v>199</v>
      </c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1"/>
    </row>
    <row r="41" spans="2:27" ht="13.35" customHeight="1" x14ac:dyDescent="0.15">
      <c r="B41" s="859"/>
      <c r="C41" s="827"/>
      <c r="D41" s="829"/>
      <c r="E41" s="86" t="s">
        <v>200</v>
      </c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1"/>
    </row>
    <row r="42" spans="2:27" ht="13.35" customHeight="1" x14ac:dyDescent="0.15">
      <c r="B42" s="859"/>
      <c r="C42" s="824"/>
      <c r="D42" s="820"/>
      <c r="E42" s="86" t="s">
        <v>199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1"/>
    </row>
    <row r="43" spans="2:27" ht="13.35" customHeight="1" x14ac:dyDescent="0.15">
      <c r="B43" s="859"/>
      <c r="C43" s="825"/>
      <c r="D43" s="821"/>
      <c r="E43" s="86" t="s">
        <v>200</v>
      </c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1"/>
    </row>
    <row r="44" spans="2:27" ht="13.35" customHeight="1" x14ac:dyDescent="0.15">
      <c r="B44" s="859"/>
      <c r="C44" s="824"/>
      <c r="D44" s="820"/>
      <c r="E44" s="86" t="s">
        <v>199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1"/>
    </row>
    <row r="45" spans="2:27" ht="13.35" customHeight="1" x14ac:dyDescent="0.15">
      <c r="B45" s="859"/>
      <c r="C45" s="825"/>
      <c r="D45" s="821"/>
      <c r="E45" s="86" t="s">
        <v>200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1"/>
    </row>
    <row r="46" spans="2:27" ht="13.35" customHeight="1" x14ac:dyDescent="0.15">
      <c r="B46" s="859"/>
      <c r="C46" s="861" t="s">
        <v>201</v>
      </c>
      <c r="D46" s="862"/>
      <c r="E46" s="87" t="s">
        <v>199</v>
      </c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1"/>
    </row>
    <row r="47" spans="2:27" ht="13.35" customHeight="1" x14ac:dyDescent="0.15">
      <c r="B47" s="860"/>
      <c r="C47" s="863"/>
      <c r="D47" s="857"/>
      <c r="E47" s="88" t="s">
        <v>200</v>
      </c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5"/>
    </row>
    <row r="48" spans="2:27" ht="13.35" customHeight="1" x14ac:dyDescent="0.15">
      <c r="B48" s="852" t="s">
        <v>332</v>
      </c>
      <c r="C48" s="853"/>
      <c r="D48" s="854"/>
      <c r="E48" s="89" t="s">
        <v>199</v>
      </c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69"/>
    </row>
    <row r="49" spans="2:27" ht="13.35" customHeight="1" x14ac:dyDescent="0.15">
      <c r="B49" s="855"/>
      <c r="C49" s="856"/>
      <c r="D49" s="857"/>
      <c r="E49" s="90" t="s">
        <v>200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5"/>
    </row>
    <row r="50" spans="2:27" s="136" customFormat="1" ht="5.0999999999999996" customHeight="1" x14ac:dyDescent="0.15"/>
    <row r="51" spans="2:27" s="136" customFormat="1" ht="12" x14ac:dyDescent="0.15">
      <c r="B51" s="136" t="s">
        <v>265</v>
      </c>
    </row>
    <row r="52" spans="2:27" s="136" customFormat="1" ht="12" x14ac:dyDescent="0.15">
      <c r="B52" s="136" t="s">
        <v>271</v>
      </c>
    </row>
    <row r="53" spans="2:27" s="136" customFormat="1" ht="12" x14ac:dyDescent="0.15">
      <c r="B53" s="136" t="s">
        <v>510</v>
      </c>
    </row>
    <row r="54" spans="2:27" s="136" customFormat="1" ht="12" x14ac:dyDescent="0.15">
      <c r="B54" s="136" t="s">
        <v>272</v>
      </c>
    </row>
    <row r="55" spans="2:27" s="136" customFormat="1" ht="30" customHeight="1" x14ac:dyDescent="0.15"/>
    <row r="56" spans="2:27" s="136" customFormat="1" ht="30" customHeight="1" x14ac:dyDescent="0.15"/>
  </sheetData>
  <sheetProtection insertRows="0"/>
  <protectedRanges>
    <protectedRange sqref="C8:Z25 C28:Z45" name="範囲1"/>
  </protectedRanges>
  <mergeCells count="48">
    <mergeCell ref="B48:D49"/>
    <mergeCell ref="B28:B47"/>
    <mergeCell ref="B8:B27"/>
    <mergeCell ref="C46:D47"/>
    <mergeCell ref="C26:D27"/>
    <mergeCell ref="C10:C11"/>
    <mergeCell ref="C30:C31"/>
    <mergeCell ref="D30:D31"/>
    <mergeCell ref="C20:C21"/>
    <mergeCell ref="C14:C15"/>
    <mergeCell ref="D14:D15"/>
    <mergeCell ref="C16:C17"/>
    <mergeCell ref="D16:D17"/>
    <mergeCell ref="C18:C19"/>
    <mergeCell ref="D18:D19"/>
    <mergeCell ref="C22:C23"/>
    <mergeCell ref="D28:D29"/>
    <mergeCell ref="D24:D25"/>
    <mergeCell ref="C44:C45"/>
    <mergeCell ref="D44:D45"/>
    <mergeCell ref="B3:AA3"/>
    <mergeCell ref="Z4:AA4"/>
    <mergeCell ref="B5:C7"/>
    <mergeCell ref="D5:D7"/>
    <mergeCell ref="E5:Z5"/>
    <mergeCell ref="AA5:AA7"/>
    <mergeCell ref="E6:E7"/>
    <mergeCell ref="C8:C9"/>
    <mergeCell ref="D8:D9"/>
    <mergeCell ref="D10:D11"/>
    <mergeCell ref="C12:C13"/>
    <mergeCell ref="D12:D13"/>
    <mergeCell ref="D20:D21"/>
    <mergeCell ref="C38:C39"/>
    <mergeCell ref="D38:D39"/>
    <mergeCell ref="C24:C25"/>
    <mergeCell ref="D42:D43"/>
    <mergeCell ref="D32:D33"/>
    <mergeCell ref="C34:C35"/>
    <mergeCell ref="D34:D35"/>
    <mergeCell ref="C36:C37"/>
    <mergeCell ref="D36:D37"/>
    <mergeCell ref="C40:C41"/>
    <mergeCell ref="D40:D41"/>
    <mergeCell ref="C42:C43"/>
    <mergeCell ref="C32:C33"/>
    <mergeCell ref="D22:D23"/>
    <mergeCell ref="C28:C29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2"/>
  <sheetViews>
    <sheetView showGridLines="0" zoomScale="85" zoomScaleNormal="85" workbookViewId="0">
      <selection activeCell="I3" sqref="I3"/>
    </sheetView>
  </sheetViews>
  <sheetFormatPr defaultColWidth="8.88671875" defaultRowHeight="19.350000000000001" customHeight="1" x14ac:dyDescent="0.15"/>
  <cols>
    <col min="1" max="1" width="3.5546875" style="4" customWidth="1"/>
    <col min="2" max="2" width="24.5546875" style="4" customWidth="1"/>
    <col min="3" max="3" width="60.5546875" style="4" customWidth="1"/>
    <col min="4" max="4" width="11.109375" style="4" customWidth="1"/>
    <col min="5" max="5" width="8.33203125" style="4" customWidth="1"/>
    <col min="6" max="16384" width="8.88671875" style="4"/>
  </cols>
  <sheetData>
    <row r="2" spans="2:4" ht="19.350000000000001" customHeight="1" x14ac:dyDescent="0.15">
      <c r="B2" s="143" t="s">
        <v>285</v>
      </c>
    </row>
    <row r="3" spans="2:4" ht="9.6" customHeight="1" x14ac:dyDescent="0.15"/>
    <row r="4" spans="2:4" ht="19.350000000000001" customHeight="1" x14ac:dyDescent="0.15">
      <c r="B4" s="6" t="s">
        <v>119</v>
      </c>
      <c r="C4" s="6" t="s">
        <v>120</v>
      </c>
      <c r="D4" s="6" t="s">
        <v>189</v>
      </c>
    </row>
    <row r="5" spans="2:4" ht="19.350000000000001" customHeight="1" x14ac:dyDescent="0.15">
      <c r="B5" s="7" t="s">
        <v>121</v>
      </c>
      <c r="C5" s="7" t="s">
        <v>322</v>
      </c>
      <c r="D5" s="7"/>
    </row>
    <row r="6" spans="2:4" ht="19.350000000000001" customHeight="1" x14ac:dyDescent="0.15">
      <c r="B6" s="7" t="s">
        <v>168</v>
      </c>
      <c r="C6" s="7" t="s">
        <v>323</v>
      </c>
      <c r="D6" s="7"/>
    </row>
    <row r="7" spans="2:4" s="307" customFormat="1" ht="19.350000000000001" customHeight="1" x14ac:dyDescent="0.15">
      <c r="B7" s="7" t="s">
        <v>321</v>
      </c>
      <c r="C7" s="7" t="s">
        <v>324</v>
      </c>
      <c r="D7" s="7"/>
    </row>
    <row r="8" spans="2:4" ht="19.350000000000001" customHeight="1" x14ac:dyDescent="0.15">
      <c r="B8" s="7" t="s">
        <v>282</v>
      </c>
      <c r="C8" s="7" t="s">
        <v>454</v>
      </c>
      <c r="D8" s="7"/>
    </row>
    <row r="9" spans="2:4" ht="19.350000000000001" customHeight="1" x14ac:dyDescent="0.15">
      <c r="B9" s="7" t="s">
        <v>283</v>
      </c>
      <c r="C9" s="7" t="s">
        <v>187</v>
      </c>
      <c r="D9" s="82" t="s">
        <v>190</v>
      </c>
    </row>
    <row r="10" spans="2:4" ht="19.350000000000001" customHeight="1" x14ac:dyDescent="0.15">
      <c r="B10" s="7" t="s">
        <v>284</v>
      </c>
      <c r="C10" s="7" t="s">
        <v>188</v>
      </c>
      <c r="D10" s="82" t="s">
        <v>190</v>
      </c>
    </row>
    <row r="11" spans="2:4" s="307" customFormat="1" ht="19.350000000000001" customHeight="1" x14ac:dyDescent="0.15">
      <c r="B11" s="273" t="s">
        <v>641</v>
      </c>
      <c r="C11" s="273" t="s">
        <v>253</v>
      </c>
      <c r="D11" s="7"/>
    </row>
    <row r="12" spans="2:4" ht="19.350000000000001" customHeight="1" x14ac:dyDescent="0.15">
      <c r="B12" s="273" t="s">
        <v>313</v>
      </c>
      <c r="C12" s="273" t="s">
        <v>312</v>
      </c>
      <c r="D12" s="7"/>
    </row>
    <row r="13" spans="2:4" ht="19.350000000000001" customHeight="1" x14ac:dyDescent="0.15">
      <c r="B13" s="273" t="s">
        <v>314</v>
      </c>
      <c r="C13" s="273" t="s">
        <v>124</v>
      </c>
      <c r="D13" s="7"/>
    </row>
    <row r="14" spans="2:4" s="307" customFormat="1" ht="19.350000000000001" customHeight="1" x14ac:dyDescent="0.15">
      <c r="B14" s="273" t="s">
        <v>455</v>
      </c>
      <c r="C14" s="273" t="s">
        <v>389</v>
      </c>
      <c r="D14" s="7"/>
    </row>
    <row r="15" spans="2:4" s="307" customFormat="1" ht="19.350000000000001" customHeight="1" x14ac:dyDescent="0.15">
      <c r="B15" s="273" t="s">
        <v>456</v>
      </c>
      <c r="C15" s="273" t="s">
        <v>390</v>
      </c>
      <c r="D15" s="7"/>
    </row>
    <row r="16" spans="2:4" ht="19.350000000000001" customHeight="1" x14ac:dyDescent="0.15">
      <c r="B16" s="7" t="s">
        <v>360</v>
      </c>
      <c r="C16" s="7" t="s">
        <v>457</v>
      </c>
      <c r="D16" s="7"/>
    </row>
    <row r="17" spans="2:4" ht="19.350000000000001" customHeight="1" x14ac:dyDescent="0.15">
      <c r="B17" s="7" t="s">
        <v>361</v>
      </c>
      <c r="C17" s="7" t="s">
        <v>458</v>
      </c>
      <c r="D17" s="7"/>
    </row>
    <row r="18" spans="2:4" ht="19.350000000000001" customHeight="1" x14ac:dyDescent="0.15">
      <c r="B18" s="7" t="s">
        <v>362</v>
      </c>
      <c r="C18" s="7" t="s">
        <v>462</v>
      </c>
      <c r="D18" s="7"/>
    </row>
    <row r="19" spans="2:4" ht="19.350000000000001" customHeight="1" x14ac:dyDescent="0.15">
      <c r="B19" s="7" t="s">
        <v>286</v>
      </c>
      <c r="C19" s="7" t="s">
        <v>125</v>
      </c>
      <c r="D19" s="7"/>
    </row>
    <row r="20" spans="2:4" ht="19.350000000000001" customHeight="1" x14ac:dyDescent="0.15">
      <c r="B20" s="7" t="s">
        <v>287</v>
      </c>
      <c r="C20" s="7" t="s">
        <v>463</v>
      </c>
      <c r="D20" s="7"/>
    </row>
    <row r="21" spans="2:4" ht="19.350000000000001" customHeight="1" x14ac:dyDescent="0.15">
      <c r="B21" s="7" t="s">
        <v>288</v>
      </c>
      <c r="C21" s="7" t="s">
        <v>289</v>
      </c>
      <c r="D21" s="7"/>
    </row>
    <row r="22" spans="2:4" ht="19.350000000000001" customHeight="1" x14ac:dyDescent="0.15">
      <c r="B22" s="7" t="s">
        <v>290</v>
      </c>
      <c r="C22" s="7" t="s">
        <v>464</v>
      </c>
      <c r="D22" s="7"/>
    </row>
    <row r="23" spans="2:4" ht="19.350000000000001" customHeight="1" x14ac:dyDescent="0.15">
      <c r="B23" s="7" t="s">
        <v>291</v>
      </c>
      <c r="C23" s="7" t="s">
        <v>254</v>
      </c>
      <c r="D23" s="7"/>
    </row>
    <row r="24" spans="2:4" ht="19.350000000000001" customHeight="1" x14ac:dyDescent="0.15">
      <c r="B24" s="7" t="s">
        <v>292</v>
      </c>
      <c r="C24" s="7" t="s">
        <v>465</v>
      </c>
      <c r="D24" s="7"/>
    </row>
    <row r="25" spans="2:4" ht="19.350000000000001" customHeight="1" x14ac:dyDescent="0.15">
      <c r="B25" s="7" t="s">
        <v>315</v>
      </c>
      <c r="C25" s="7" t="s">
        <v>316</v>
      </c>
      <c r="D25" s="7"/>
    </row>
    <row r="26" spans="2:4" ht="19.350000000000001" customHeight="1" x14ac:dyDescent="0.15">
      <c r="B26" s="7" t="s">
        <v>293</v>
      </c>
      <c r="C26" s="7" t="s">
        <v>466</v>
      </c>
      <c r="D26" s="7"/>
    </row>
    <row r="27" spans="2:4" ht="19.350000000000001" customHeight="1" x14ac:dyDescent="0.15">
      <c r="B27" s="7" t="s">
        <v>317</v>
      </c>
      <c r="C27" s="7" t="s">
        <v>356</v>
      </c>
      <c r="D27" s="7"/>
    </row>
    <row r="28" spans="2:4" ht="19.350000000000001" customHeight="1" x14ac:dyDescent="0.15">
      <c r="B28" s="7" t="s">
        <v>294</v>
      </c>
      <c r="C28" s="7" t="s">
        <v>467</v>
      </c>
      <c r="D28" s="7"/>
    </row>
    <row r="29" spans="2:4" ht="19.350000000000001" customHeight="1" x14ac:dyDescent="0.15">
      <c r="B29" s="7" t="s">
        <v>295</v>
      </c>
      <c r="C29" s="7" t="s">
        <v>166</v>
      </c>
      <c r="D29" s="7"/>
    </row>
    <row r="30" spans="2:4" ht="19.350000000000001" customHeight="1" x14ac:dyDescent="0.15">
      <c r="B30" s="7" t="s">
        <v>459</v>
      </c>
      <c r="C30" s="7" t="s">
        <v>167</v>
      </c>
      <c r="D30" s="7"/>
    </row>
    <row r="31" spans="2:4" ht="19.350000000000001" customHeight="1" x14ac:dyDescent="0.15">
      <c r="B31" s="7" t="s">
        <v>460</v>
      </c>
      <c r="C31" s="7" t="s">
        <v>257</v>
      </c>
      <c r="D31" s="7"/>
    </row>
    <row r="32" spans="2:4" ht="19.350000000000001" customHeight="1" x14ac:dyDescent="0.15">
      <c r="B32" s="7" t="s">
        <v>461</v>
      </c>
      <c r="C32" s="7" t="s">
        <v>258</v>
      </c>
      <c r="D32" s="7"/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AC60"/>
  <sheetViews>
    <sheetView showGridLines="0" zoomScale="70" zoomScaleNormal="70" zoomScaleSheetLayoutView="70" workbookViewId="0">
      <selection activeCell="G42" sqref="G42"/>
    </sheetView>
  </sheetViews>
  <sheetFormatPr defaultRowHeight="30" customHeight="1" x14ac:dyDescent="0.15"/>
  <cols>
    <col min="1" max="2" width="3.33203125" style="93" customWidth="1"/>
    <col min="3" max="3" width="15.44140625" style="96" customWidth="1"/>
    <col min="4" max="4" width="8" style="96" customWidth="1"/>
    <col min="5" max="7" width="11" style="116" customWidth="1"/>
    <col min="8" max="27" width="11" style="93" customWidth="1"/>
    <col min="28" max="28" width="14.44140625" style="93" customWidth="1"/>
    <col min="29" max="259" width="9.109375" style="93"/>
    <col min="260" max="260" width="18.88671875" style="93" customWidth="1"/>
    <col min="261" max="261" width="8" style="93" customWidth="1"/>
    <col min="262" max="283" width="11" style="93" customWidth="1"/>
    <col min="284" max="284" width="14.44140625" style="93" customWidth="1"/>
    <col min="285" max="515" width="9.109375" style="93"/>
    <col min="516" max="516" width="18.88671875" style="93" customWidth="1"/>
    <col min="517" max="517" width="8" style="93" customWidth="1"/>
    <col min="518" max="539" width="11" style="93" customWidth="1"/>
    <col min="540" max="540" width="14.44140625" style="93" customWidth="1"/>
    <col min="541" max="771" width="9.109375" style="93"/>
    <col min="772" max="772" width="18.88671875" style="93" customWidth="1"/>
    <col min="773" max="773" width="8" style="93" customWidth="1"/>
    <col min="774" max="795" width="11" style="93" customWidth="1"/>
    <col min="796" max="796" width="14.44140625" style="93" customWidth="1"/>
    <col min="797" max="1027" width="9.109375" style="93"/>
    <col min="1028" max="1028" width="18.88671875" style="93" customWidth="1"/>
    <col min="1029" max="1029" width="8" style="93" customWidth="1"/>
    <col min="1030" max="1051" width="11" style="93" customWidth="1"/>
    <col min="1052" max="1052" width="14.44140625" style="93" customWidth="1"/>
    <col min="1053" max="1283" width="9.109375" style="93"/>
    <col min="1284" max="1284" width="18.88671875" style="93" customWidth="1"/>
    <col min="1285" max="1285" width="8" style="93" customWidth="1"/>
    <col min="1286" max="1307" width="11" style="93" customWidth="1"/>
    <col min="1308" max="1308" width="14.44140625" style="93" customWidth="1"/>
    <col min="1309" max="1539" width="9.109375" style="93"/>
    <col min="1540" max="1540" width="18.88671875" style="93" customWidth="1"/>
    <col min="1541" max="1541" width="8" style="93" customWidth="1"/>
    <col min="1542" max="1563" width="11" style="93" customWidth="1"/>
    <col min="1564" max="1564" width="14.44140625" style="93" customWidth="1"/>
    <col min="1565" max="1795" width="9.109375" style="93"/>
    <col min="1796" max="1796" width="18.88671875" style="93" customWidth="1"/>
    <col min="1797" max="1797" width="8" style="93" customWidth="1"/>
    <col min="1798" max="1819" width="11" style="93" customWidth="1"/>
    <col min="1820" max="1820" width="14.44140625" style="93" customWidth="1"/>
    <col min="1821" max="2051" width="9.109375" style="93"/>
    <col min="2052" max="2052" width="18.88671875" style="93" customWidth="1"/>
    <col min="2053" max="2053" width="8" style="93" customWidth="1"/>
    <col min="2054" max="2075" width="11" style="93" customWidth="1"/>
    <col min="2076" max="2076" width="14.44140625" style="93" customWidth="1"/>
    <col min="2077" max="2307" width="9.109375" style="93"/>
    <col min="2308" max="2308" width="18.88671875" style="93" customWidth="1"/>
    <col min="2309" max="2309" width="8" style="93" customWidth="1"/>
    <col min="2310" max="2331" width="11" style="93" customWidth="1"/>
    <col min="2332" max="2332" width="14.44140625" style="93" customWidth="1"/>
    <col min="2333" max="2563" width="9.109375" style="93"/>
    <col min="2564" max="2564" width="18.88671875" style="93" customWidth="1"/>
    <col min="2565" max="2565" width="8" style="93" customWidth="1"/>
    <col min="2566" max="2587" width="11" style="93" customWidth="1"/>
    <col min="2588" max="2588" width="14.44140625" style="93" customWidth="1"/>
    <col min="2589" max="2819" width="9.109375" style="93"/>
    <col min="2820" max="2820" width="18.88671875" style="93" customWidth="1"/>
    <col min="2821" max="2821" width="8" style="93" customWidth="1"/>
    <col min="2822" max="2843" width="11" style="93" customWidth="1"/>
    <col min="2844" max="2844" width="14.44140625" style="93" customWidth="1"/>
    <col min="2845" max="3075" width="9.109375" style="93"/>
    <col min="3076" max="3076" width="18.88671875" style="93" customWidth="1"/>
    <col min="3077" max="3077" width="8" style="93" customWidth="1"/>
    <col min="3078" max="3099" width="11" style="93" customWidth="1"/>
    <col min="3100" max="3100" width="14.44140625" style="93" customWidth="1"/>
    <col min="3101" max="3331" width="9.109375" style="93"/>
    <col min="3332" max="3332" width="18.88671875" style="93" customWidth="1"/>
    <col min="3333" max="3333" width="8" style="93" customWidth="1"/>
    <col min="3334" max="3355" width="11" style="93" customWidth="1"/>
    <col min="3356" max="3356" width="14.44140625" style="93" customWidth="1"/>
    <col min="3357" max="3587" width="9.109375" style="93"/>
    <col min="3588" max="3588" width="18.88671875" style="93" customWidth="1"/>
    <col min="3589" max="3589" width="8" style="93" customWidth="1"/>
    <col min="3590" max="3611" width="11" style="93" customWidth="1"/>
    <col min="3612" max="3612" width="14.44140625" style="93" customWidth="1"/>
    <col min="3613" max="3843" width="9.109375" style="93"/>
    <col min="3844" max="3844" width="18.88671875" style="93" customWidth="1"/>
    <col min="3845" max="3845" width="8" style="93" customWidth="1"/>
    <col min="3846" max="3867" width="11" style="93" customWidth="1"/>
    <col min="3868" max="3868" width="14.44140625" style="93" customWidth="1"/>
    <col min="3869" max="4099" width="9.109375" style="93"/>
    <col min="4100" max="4100" width="18.88671875" style="93" customWidth="1"/>
    <col min="4101" max="4101" width="8" style="93" customWidth="1"/>
    <col min="4102" max="4123" width="11" style="93" customWidth="1"/>
    <col min="4124" max="4124" width="14.44140625" style="93" customWidth="1"/>
    <col min="4125" max="4355" width="9.109375" style="93"/>
    <col min="4356" max="4356" width="18.88671875" style="93" customWidth="1"/>
    <col min="4357" max="4357" width="8" style="93" customWidth="1"/>
    <col min="4358" max="4379" width="11" style="93" customWidth="1"/>
    <col min="4380" max="4380" width="14.44140625" style="93" customWidth="1"/>
    <col min="4381" max="4611" width="9.109375" style="93"/>
    <col min="4612" max="4612" width="18.88671875" style="93" customWidth="1"/>
    <col min="4613" max="4613" width="8" style="93" customWidth="1"/>
    <col min="4614" max="4635" width="11" style="93" customWidth="1"/>
    <col min="4636" max="4636" width="14.44140625" style="93" customWidth="1"/>
    <col min="4637" max="4867" width="9.109375" style="93"/>
    <col min="4868" max="4868" width="18.88671875" style="93" customWidth="1"/>
    <col min="4869" max="4869" width="8" style="93" customWidth="1"/>
    <col min="4870" max="4891" width="11" style="93" customWidth="1"/>
    <col min="4892" max="4892" width="14.44140625" style="93" customWidth="1"/>
    <col min="4893" max="5123" width="9.109375" style="93"/>
    <col min="5124" max="5124" width="18.88671875" style="93" customWidth="1"/>
    <col min="5125" max="5125" width="8" style="93" customWidth="1"/>
    <col min="5126" max="5147" width="11" style="93" customWidth="1"/>
    <col min="5148" max="5148" width="14.44140625" style="93" customWidth="1"/>
    <col min="5149" max="5379" width="9.109375" style="93"/>
    <col min="5380" max="5380" width="18.88671875" style="93" customWidth="1"/>
    <col min="5381" max="5381" width="8" style="93" customWidth="1"/>
    <col min="5382" max="5403" width="11" style="93" customWidth="1"/>
    <col min="5404" max="5404" width="14.44140625" style="93" customWidth="1"/>
    <col min="5405" max="5635" width="9.109375" style="93"/>
    <col min="5636" max="5636" width="18.88671875" style="93" customWidth="1"/>
    <col min="5637" max="5637" width="8" style="93" customWidth="1"/>
    <col min="5638" max="5659" width="11" style="93" customWidth="1"/>
    <col min="5660" max="5660" width="14.44140625" style="93" customWidth="1"/>
    <col min="5661" max="5891" width="9.109375" style="93"/>
    <col min="5892" max="5892" width="18.88671875" style="93" customWidth="1"/>
    <col min="5893" max="5893" width="8" style="93" customWidth="1"/>
    <col min="5894" max="5915" width="11" style="93" customWidth="1"/>
    <col min="5916" max="5916" width="14.44140625" style="93" customWidth="1"/>
    <col min="5917" max="6147" width="9.109375" style="93"/>
    <col min="6148" max="6148" width="18.88671875" style="93" customWidth="1"/>
    <col min="6149" max="6149" width="8" style="93" customWidth="1"/>
    <col min="6150" max="6171" width="11" style="93" customWidth="1"/>
    <col min="6172" max="6172" width="14.44140625" style="93" customWidth="1"/>
    <col min="6173" max="6403" width="9.109375" style="93"/>
    <col min="6404" max="6404" width="18.88671875" style="93" customWidth="1"/>
    <col min="6405" max="6405" width="8" style="93" customWidth="1"/>
    <col min="6406" max="6427" width="11" style="93" customWidth="1"/>
    <col min="6428" max="6428" width="14.44140625" style="93" customWidth="1"/>
    <col min="6429" max="6659" width="9.109375" style="93"/>
    <col min="6660" max="6660" width="18.88671875" style="93" customWidth="1"/>
    <col min="6661" max="6661" width="8" style="93" customWidth="1"/>
    <col min="6662" max="6683" width="11" style="93" customWidth="1"/>
    <col min="6684" max="6684" width="14.44140625" style="93" customWidth="1"/>
    <col min="6685" max="6915" width="9.109375" style="93"/>
    <col min="6916" max="6916" width="18.88671875" style="93" customWidth="1"/>
    <col min="6917" max="6917" width="8" style="93" customWidth="1"/>
    <col min="6918" max="6939" width="11" style="93" customWidth="1"/>
    <col min="6940" max="6940" width="14.44140625" style="93" customWidth="1"/>
    <col min="6941" max="7171" width="9.109375" style="93"/>
    <col min="7172" max="7172" width="18.88671875" style="93" customWidth="1"/>
    <col min="7173" max="7173" width="8" style="93" customWidth="1"/>
    <col min="7174" max="7195" width="11" style="93" customWidth="1"/>
    <col min="7196" max="7196" width="14.44140625" style="93" customWidth="1"/>
    <col min="7197" max="7427" width="9.109375" style="93"/>
    <col min="7428" max="7428" width="18.88671875" style="93" customWidth="1"/>
    <col min="7429" max="7429" width="8" style="93" customWidth="1"/>
    <col min="7430" max="7451" width="11" style="93" customWidth="1"/>
    <col min="7452" max="7452" width="14.44140625" style="93" customWidth="1"/>
    <col min="7453" max="7683" width="9.109375" style="93"/>
    <col min="7684" max="7684" width="18.88671875" style="93" customWidth="1"/>
    <col min="7685" max="7685" width="8" style="93" customWidth="1"/>
    <col min="7686" max="7707" width="11" style="93" customWidth="1"/>
    <col min="7708" max="7708" width="14.44140625" style="93" customWidth="1"/>
    <col min="7709" max="7939" width="9.109375" style="93"/>
    <col min="7940" max="7940" width="18.88671875" style="93" customWidth="1"/>
    <col min="7941" max="7941" width="8" style="93" customWidth="1"/>
    <col min="7942" max="7963" width="11" style="93" customWidth="1"/>
    <col min="7964" max="7964" width="14.44140625" style="93" customWidth="1"/>
    <col min="7965" max="8195" width="9.109375" style="93"/>
    <col min="8196" max="8196" width="18.88671875" style="93" customWidth="1"/>
    <col min="8197" max="8197" width="8" style="93" customWidth="1"/>
    <col min="8198" max="8219" width="11" style="93" customWidth="1"/>
    <col min="8220" max="8220" width="14.44140625" style="93" customWidth="1"/>
    <col min="8221" max="8451" width="9.109375" style="93"/>
    <col min="8452" max="8452" width="18.88671875" style="93" customWidth="1"/>
    <col min="8453" max="8453" width="8" style="93" customWidth="1"/>
    <col min="8454" max="8475" width="11" style="93" customWidth="1"/>
    <col min="8476" max="8476" width="14.44140625" style="93" customWidth="1"/>
    <col min="8477" max="8707" width="9.109375" style="93"/>
    <col min="8708" max="8708" width="18.88671875" style="93" customWidth="1"/>
    <col min="8709" max="8709" width="8" style="93" customWidth="1"/>
    <col min="8710" max="8731" width="11" style="93" customWidth="1"/>
    <col min="8732" max="8732" width="14.44140625" style="93" customWidth="1"/>
    <col min="8733" max="8963" width="9.109375" style="93"/>
    <col min="8964" max="8964" width="18.88671875" style="93" customWidth="1"/>
    <col min="8965" max="8965" width="8" style="93" customWidth="1"/>
    <col min="8966" max="8987" width="11" style="93" customWidth="1"/>
    <col min="8988" max="8988" width="14.44140625" style="93" customWidth="1"/>
    <col min="8989" max="9219" width="9.109375" style="93"/>
    <col min="9220" max="9220" width="18.88671875" style="93" customWidth="1"/>
    <col min="9221" max="9221" width="8" style="93" customWidth="1"/>
    <col min="9222" max="9243" width="11" style="93" customWidth="1"/>
    <col min="9244" max="9244" width="14.44140625" style="93" customWidth="1"/>
    <col min="9245" max="9475" width="9.109375" style="93"/>
    <col min="9476" max="9476" width="18.88671875" style="93" customWidth="1"/>
    <col min="9477" max="9477" width="8" style="93" customWidth="1"/>
    <col min="9478" max="9499" width="11" style="93" customWidth="1"/>
    <col min="9500" max="9500" width="14.44140625" style="93" customWidth="1"/>
    <col min="9501" max="9731" width="9.109375" style="93"/>
    <col min="9732" max="9732" width="18.88671875" style="93" customWidth="1"/>
    <col min="9733" max="9733" width="8" style="93" customWidth="1"/>
    <col min="9734" max="9755" width="11" style="93" customWidth="1"/>
    <col min="9756" max="9756" width="14.44140625" style="93" customWidth="1"/>
    <col min="9757" max="9987" width="9.109375" style="93"/>
    <col min="9988" max="9988" width="18.88671875" style="93" customWidth="1"/>
    <col min="9989" max="9989" width="8" style="93" customWidth="1"/>
    <col min="9990" max="10011" width="11" style="93" customWidth="1"/>
    <col min="10012" max="10012" width="14.44140625" style="93" customWidth="1"/>
    <col min="10013" max="10243" width="9.109375" style="93"/>
    <col min="10244" max="10244" width="18.88671875" style="93" customWidth="1"/>
    <col min="10245" max="10245" width="8" style="93" customWidth="1"/>
    <col min="10246" max="10267" width="11" style="93" customWidth="1"/>
    <col min="10268" max="10268" width="14.44140625" style="93" customWidth="1"/>
    <col min="10269" max="10499" width="9.109375" style="93"/>
    <col min="10500" max="10500" width="18.88671875" style="93" customWidth="1"/>
    <col min="10501" max="10501" width="8" style="93" customWidth="1"/>
    <col min="10502" max="10523" width="11" style="93" customWidth="1"/>
    <col min="10524" max="10524" width="14.44140625" style="93" customWidth="1"/>
    <col min="10525" max="10755" width="9.109375" style="93"/>
    <col min="10756" max="10756" width="18.88671875" style="93" customWidth="1"/>
    <col min="10757" max="10757" width="8" style="93" customWidth="1"/>
    <col min="10758" max="10779" width="11" style="93" customWidth="1"/>
    <col min="10780" max="10780" width="14.44140625" style="93" customWidth="1"/>
    <col min="10781" max="11011" width="9.109375" style="93"/>
    <col min="11012" max="11012" width="18.88671875" style="93" customWidth="1"/>
    <col min="11013" max="11013" width="8" style="93" customWidth="1"/>
    <col min="11014" max="11035" width="11" style="93" customWidth="1"/>
    <col min="11036" max="11036" width="14.44140625" style="93" customWidth="1"/>
    <col min="11037" max="11267" width="9.109375" style="93"/>
    <col min="11268" max="11268" width="18.88671875" style="93" customWidth="1"/>
    <col min="11269" max="11269" width="8" style="93" customWidth="1"/>
    <col min="11270" max="11291" width="11" style="93" customWidth="1"/>
    <col min="11292" max="11292" width="14.44140625" style="93" customWidth="1"/>
    <col min="11293" max="11523" width="9.109375" style="93"/>
    <col min="11524" max="11524" width="18.88671875" style="93" customWidth="1"/>
    <col min="11525" max="11525" width="8" style="93" customWidth="1"/>
    <col min="11526" max="11547" width="11" style="93" customWidth="1"/>
    <col min="11548" max="11548" width="14.44140625" style="93" customWidth="1"/>
    <col min="11549" max="11779" width="9.109375" style="93"/>
    <col min="11780" max="11780" width="18.88671875" style="93" customWidth="1"/>
    <col min="11781" max="11781" width="8" style="93" customWidth="1"/>
    <col min="11782" max="11803" width="11" style="93" customWidth="1"/>
    <col min="11804" max="11804" width="14.44140625" style="93" customWidth="1"/>
    <col min="11805" max="12035" width="9.109375" style="93"/>
    <col min="12036" max="12036" width="18.88671875" style="93" customWidth="1"/>
    <col min="12037" max="12037" width="8" style="93" customWidth="1"/>
    <col min="12038" max="12059" width="11" style="93" customWidth="1"/>
    <col min="12060" max="12060" width="14.44140625" style="93" customWidth="1"/>
    <col min="12061" max="12291" width="9.109375" style="93"/>
    <col min="12292" max="12292" width="18.88671875" style="93" customWidth="1"/>
    <col min="12293" max="12293" width="8" style="93" customWidth="1"/>
    <col min="12294" max="12315" width="11" style="93" customWidth="1"/>
    <col min="12316" max="12316" width="14.44140625" style="93" customWidth="1"/>
    <col min="12317" max="12547" width="9.109375" style="93"/>
    <col min="12548" max="12548" width="18.88671875" style="93" customWidth="1"/>
    <col min="12549" max="12549" width="8" style="93" customWidth="1"/>
    <col min="12550" max="12571" width="11" style="93" customWidth="1"/>
    <col min="12572" max="12572" width="14.44140625" style="93" customWidth="1"/>
    <col min="12573" max="12803" width="9.109375" style="93"/>
    <col min="12804" max="12804" width="18.88671875" style="93" customWidth="1"/>
    <col min="12805" max="12805" width="8" style="93" customWidth="1"/>
    <col min="12806" max="12827" width="11" style="93" customWidth="1"/>
    <col min="12828" max="12828" width="14.44140625" style="93" customWidth="1"/>
    <col min="12829" max="13059" width="9.109375" style="93"/>
    <col min="13060" max="13060" width="18.88671875" style="93" customWidth="1"/>
    <col min="13061" max="13061" width="8" style="93" customWidth="1"/>
    <col min="13062" max="13083" width="11" style="93" customWidth="1"/>
    <col min="13084" max="13084" width="14.44140625" style="93" customWidth="1"/>
    <col min="13085" max="13315" width="9.109375" style="93"/>
    <col min="13316" max="13316" width="18.88671875" style="93" customWidth="1"/>
    <col min="13317" max="13317" width="8" style="93" customWidth="1"/>
    <col min="13318" max="13339" width="11" style="93" customWidth="1"/>
    <col min="13340" max="13340" width="14.44140625" style="93" customWidth="1"/>
    <col min="13341" max="13571" width="9.109375" style="93"/>
    <col min="13572" max="13572" width="18.88671875" style="93" customWidth="1"/>
    <col min="13573" max="13573" width="8" style="93" customWidth="1"/>
    <col min="13574" max="13595" width="11" style="93" customWidth="1"/>
    <col min="13596" max="13596" width="14.44140625" style="93" customWidth="1"/>
    <col min="13597" max="13827" width="9.109375" style="93"/>
    <col min="13828" max="13828" width="18.88671875" style="93" customWidth="1"/>
    <col min="13829" max="13829" width="8" style="93" customWidth="1"/>
    <col min="13830" max="13851" width="11" style="93" customWidth="1"/>
    <col min="13852" max="13852" width="14.44140625" style="93" customWidth="1"/>
    <col min="13853" max="14083" width="9.109375" style="93"/>
    <col min="14084" max="14084" width="18.88671875" style="93" customWidth="1"/>
    <col min="14085" max="14085" width="8" style="93" customWidth="1"/>
    <col min="14086" max="14107" width="11" style="93" customWidth="1"/>
    <col min="14108" max="14108" width="14.44140625" style="93" customWidth="1"/>
    <col min="14109" max="14339" width="9.109375" style="93"/>
    <col min="14340" max="14340" width="18.88671875" style="93" customWidth="1"/>
    <col min="14341" max="14341" width="8" style="93" customWidth="1"/>
    <col min="14342" max="14363" width="11" style="93" customWidth="1"/>
    <col min="14364" max="14364" width="14.44140625" style="93" customWidth="1"/>
    <col min="14365" max="14595" width="9.109375" style="93"/>
    <col min="14596" max="14596" width="18.88671875" style="93" customWidth="1"/>
    <col min="14597" max="14597" width="8" style="93" customWidth="1"/>
    <col min="14598" max="14619" width="11" style="93" customWidth="1"/>
    <col min="14620" max="14620" width="14.44140625" style="93" customWidth="1"/>
    <col min="14621" max="14851" width="9.109375" style="93"/>
    <col min="14852" max="14852" width="18.88671875" style="93" customWidth="1"/>
    <col min="14853" max="14853" width="8" style="93" customWidth="1"/>
    <col min="14854" max="14875" width="11" style="93" customWidth="1"/>
    <col min="14876" max="14876" width="14.44140625" style="93" customWidth="1"/>
    <col min="14877" max="15107" width="9.109375" style="93"/>
    <col min="15108" max="15108" width="18.88671875" style="93" customWidth="1"/>
    <col min="15109" max="15109" width="8" style="93" customWidth="1"/>
    <col min="15110" max="15131" width="11" style="93" customWidth="1"/>
    <col min="15132" max="15132" width="14.44140625" style="93" customWidth="1"/>
    <col min="15133" max="15363" width="9.109375" style="93"/>
    <col min="15364" max="15364" width="18.88671875" style="93" customWidth="1"/>
    <col min="15365" max="15365" width="8" style="93" customWidth="1"/>
    <col min="15366" max="15387" width="11" style="93" customWidth="1"/>
    <col min="15388" max="15388" width="14.44140625" style="93" customWidth="1"/>
    <col min="15389" max="15619" width="9.109375" style="93"/>
    <col min="15620" max="15620" width="18.88671875" style="93" customWidth="1"/>
    <col min="15621" max="15621" width="8" style="93" customWidth="1"/>
    <col min="15622" max="15643" width="11" style="93" customWidth="1"/>
    <col min="15644" max="15644" width="14.44140625" style="93" customWidth="1"/>
    <col min="15645" max="15875" width="9.109375" style="93"/>
    <col min="15876" max="15876" width="18.88671875" style="93" customWidth="1"/>
    <col min="15877" max="15877" width="8" style="93" customWidth="1"/>
    <col min="15878" max="15899" width="11" style="93" customWidth="1"/>
    <col min="15900" max="15900" width="14.44140625" style="93" customWidth="1"/>
    <col min="15901" max="16131" width="9.109375" style="93"/>
    <col min="16132" max="16132" width="18.88671875" style="93" customWidth="1"/>
    <col min="16133" max="16133" width="8" style="93" customWidth="1"/>
    <col min="16134" max="16155" width="11" style="93" customWidth="1"/>
    <col min="16156" max="16156" width="14.44140625" style="93" customWidth="1"/>
    <col min="16157" max="16384" width="9.109375" style="93"/>
  </cols>
  <sheetData>
    <row r="1" spans="2:29" s="106" customFormat="1" ht="18" customHeight="1" x14ac:dyDescent="0.15">
      <c r="D1" s="107"/>
      <c r="E1" s="107"/>
      <c r="F1" s="107"/>
      <c r="G1" s="107"/>
    </row>
    <row r="2" spans="2:29" s="106" customFormat="1" ht="18" customHeight="1" x14ac:dyDescent="0.15">
      <c r="D2" s="107"/>
      <c r="E2" s="107"/>
      <c r="F2" s="107"/>
      <c r="G2" s="107"/>
      <c r="Z2" s="123" t="s">
        <v>290</v>
      </c>
      <c r="AC2" s="108"/>
    </row>
    <row r="3" spans="2:29" s="101" customFormat="1" ht="21" customHeight="1" x14ac:dyDescent="0.15">
      <c r="C3" s="873" t="s">
        <v>511</v>
      </c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  <c r="Z3" s="873"/>
    </row>
    <row r="4" spans="2:29" s="101" customFormat="1" ht="17.25" customHeight="1" x14ac:dyDescent="0.15">
      <c r="C4" s="94"/>
      <c r="D4" s="103"/>
      <c r="E4" s="109"/>
      <c r="F4" s="109"/>
      <c r="G4" s="109"/>
      <c r="W4" s="874" t="s">
        <v>202</v>
      </c>
      <c r="X4" s="874"/>
      <c r="Y4" s="874"/>
      <c r="Z4" s="874"/>
    </row>
    <row r="5" spans="2:29" ht="15.9" customHeight="1" x14ac:dyDescent="0.15">
      <c r="B5" s="880" t="s">
        <v>203</v>
      </c>
      <c r="C5" s="880"/>
      <c r="D5" s="880"/>
      <c r="E5" s="875" t="s">
        <v>204</v>
      </c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7" t="s">
        <v>197</v>
      </c>
    </row>
    <row r="6" spans="2:29" ht="15" customHeight="1" x14ac:dyDescent="0.15">
      <c r="B6" s="880"/>
      <c r="C6" s="880"/>
      <c r="D6" s="880"/>
      <c r="E6" s="141" t="s">
        <v>51</v>
      </c>
      <c r="F6" s="127" t="s">
        <v>52</v>
      </c>
      <c r="G6" s="127" t="s">
        <v>53</v>
      </c>
      <c r="H6" s="127" t="s">
        <v>54</v>
      </c>
      <c r="I6" s="127" t="s">
        <v>55</v>
      </c>
      <c r="J6" s="127" t="s">
        <v>56</v>
      </c>
      <c r="K6" s="127" t="s">
        <v>57</v>
      </c>
      <c r="L6" s="127" t="s">
        <v>58</v>
      </c>
      <c r="M6" s="127" t="s">
        <v>59</v>
      </c>
      <c r="N6" s="127" t="s">
        <v>60</v>
      </c>
      <c r="O6" s="127" t="s">
        <v>61</v>
      </c>
      <c r="P6" s="127" t="s">
        <v>62</v>
      </c>
      <c r="Q6" s="127" t="s">
        <v>63</v>
      </c>
      <c r="R6" s="127" t="s">
        <v>64</v>
      </c>
      <c r="S6" s="127" t="s">
        <v>65</v>
      </c>
      <c r="T6" s="127" t="s">
        <v>66</v>
      </c>
      <c r="U6" s="127" t="s">
        <v>236</v>
      </c>
      <c r="V6" s="127" t="s">
        <v>299</v>
      </c>
      <c r="W6" s="127" t="s">
        <v>326</v>
      </c>
      <c r="X6" s="127" t="s">
        <v>328</v>
      </c>
      <c r="Y6" s="127" t="s">
        <v>329</v>
      </c>
      <c r="Z6" s="878"/>
    </row>
    <row r="7" spans="2:29" ht="15" customHeight="1" x14ac:dyDescent="0.15">
      <c r="B7" s="880"/>
      <c r="C7" s="880"/>
      <c r="D7" s="880"/>
      <c r="E7" s="142" t="s">
        <v>87</v>
      </c>
      <c r="F7" s="128" t="s">
        <v>88</v>
      </c>
      <c r="G7" s="128" t="s">
        <v>89</v>
      </c>
      <c r="H7" s="128" t="s">
        <v>90</v>
      </c>
      <c r="I7" s="128" t="s">
        <v>91</v>
      </c>
      <c r="J7" s="128" t="s">
        <v>92</v>
      </c>
      <c r="K7" s="128" t="s">
        <v>93</v>
      </c>
      <c r="L7" s="128" t="s">
        <v>94</v>
      </c>
      <c r="M7" s="128" t="s">
        <v>95</v>
      </c>
      <c r="N7" s="128" t="s">
        <v>96</v>
      </c>
      <c r="O7" s="128" t="s">
        <v>97</v>
      </c>
      <c r="P7" s="128" t="s">
        <v>98</v>
      </c>
      <c r="Q7" s="128" t="s">
        <v>99</v>
      </c>
      <c r="R7" s="128" t="s">
        <v>100</v>
      </c>
      <c r="S7" s="128" t="s">
        <v>101</v>
      </c>
      <c r="T7" s="128" t="s">
        <v>102</v>
      </c>
      <c r="U7" s="128" t="s">
        <v>237</v>
      </c>
      <c r="V7" s="128" t="s">
        <v>300</v>
      </c>
      <c r="W7" s="128" t="s">
        <v>327</v>
      </c>
      <c r="X7" s="128" t="s">
        <v>330</v>
      </c>
      <c r="Y7" s="128" t="s">
        <v>331</v>
      </c>
      <c r="Z7" s="879"/>
    </row>
    <row r="8" spans="2:29" ht="15" customHeight="1" x14ac:dyDescent="0.15">
      <c r="B8" s="359" t="s">
        <v>235</v>
      </c>
      <c r="C8" s="356"/>
      <c r="D8" s="357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47"/>
    </row>
    <row r="9" spans="2:29" ht="15.9" customHeight="1" x14ac:dyDescent="0.15">
      <c r="B9" s="360"/>
      <c r="C9" s="868"/>
      <c r="D9" s="179" t="s">
        <v>205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69"/>
    </row>
    <row r="10" spans="2:29" ht="15.9" customHeight="1" x14ac:dyDescent="0.15">
      <c r="B10" s="360"/>
      <c r="C10" s="869"/>
      <c r="D10" s="95" t="s">
        <v>206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5"/>
    </row>
    <row r="11" spans="2:29" ht="15.9" customHeight="1" x14ac:dyDescent="0.15">
      <c r="B11" s="360"/>
      <c r="C11" s="868"/>
      <c r="D11" s="179" t="s">
        <v>205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69"/>
    </row>
    <row r="12" spans="2:29" ht="15.9" customHeight="1" x14ac:dyDescent="0.15">
      <c r="B12" s="360"/>
      <c r="C12" s="869"/>
      <c r="D12" s="95" t="s">
        <v>206</v>
      </c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5"/>
    </row>
    <row r="13" spans="2:29" ht="15.9" customHeight="1" x14ac:dyDescent="0.15">
      <c r="B13" s="360"/>
      <c r="C13" s="868"/>
      <c r="D13" s="179" t="s">
        <v>205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69"/>
    </row>
    <row r="14" spans="2:29" ht="15.9" customHeight="1" x14ac:dyDescent="0.15">
      <c r="B14" s="360"/>
      <c r="C14" s="869"/>
      <c r="D14" s="95" t="s">
        <v>206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5"/>
    </row>
    <row r="15" spans="2:29" ht="15.9" customHeight="1" x14ac:dyDescent="0.15">
      <c r="B15" s="362"/>
      <c r="C15" s="361" t="s">
        <v>333</v>
      </c>
      <c r="D15" s="363" t="s">
        <v>206</v>
      </c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5"/>
    </row>
    <row r="16" spans="2:29" ht="15" customHeight="1" x14ac:dyDescent="0.15">
      <c r="B16" s="359" t="s">
        <v>512</v>
      </c>
      <c r="C16" s="356"/>
      <c r="D16" s="357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47"/>
    </row>
    <row r="17" spans="2:26" ht="15.9" customHeight="1" x14ac:dyDescent="0.15">
      <c r="B17" s="360"/>
      <c r="C17" s="868"/>
      <c r="D17" s="179" t="s">
        <v>205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69"/>
    </row>
    <row r="18" spans="2:26" ht="15.9" customHeight="1" x14ac:dyDescent="0.15">
      <c r="B18" s="360"/>
      <c r="C18" s="869"/>
      <c r="D18" s="95" t="s">
        <v>206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5"/>
    </row>
    <row r="19" spans="2:26" ht="15.9" customHeight="1" x14ac:dyDescent="0.15">
      <c r="B19" s="360"/>
      <c r="C19" s="868"/>
      <c r="D19" s="179" t="s">
        <v>205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69"/>
    </row>
    <row r="20" spans="2:26" ht="15.9" customHeight="1" x14ac:dyDescent="0.15">
      <c r="B20" s="360"/>
      <c r="C20" s="869"/>
      <c r="D20" s="95" t="s">
        <v>206</v>
      </c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5"/>
    </row>
    <row r="21" spans="2:26" ht="15.9" customHeight="1" x14ac:dyDescent="0.15">
      <c r="B21" s="360"/>
      <c r="C21" s="868"/>
      <c r="D21" s="179" t="s">
        <v>205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69"/>
    </row>
    <row r="22" spans="2:26" ht="15.9" customHeight="1" x14ac:dyDescent="0.15">
      <c r="B22" s="360"/>
      <c r="C22" s="869"/>
      <c r="D22" s="95" t="s">
        <v>206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5"/>
    </row>
    <row r="23" spans="2:26" ht="15.9" customHeight="1" x14ac:dyDescent="0.15">
      <c r="B23" s="362"/>
      <c r="C23" s="361" t="s">
        <v>333</v>
      </c>
      <c r="D23" s="363" t="s">
        <v>206</v>
      </c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5"/>
    </row>
    <row r="24" spans="2:26" ht="15" customHeight="1" x14ac:dyDescent="0.15">
      <c r="B24" s="359" t="s">
        <v>513</v>
      </c>
      <c r="C24" s="356"/>
      <c r="D24" s="357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455"/>
    </row>
    <row r="25" spans="2:26" ht="15.9" customHeight="1" x14ac:dyDescent="0.15">
      <c r="B25" s="360"/>
      <c r="C25" s="868"/>
      <c r="D25" s="179" t="s">
        <v>205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69"/>
    </row>
    <row r="26" spans="2:26" ht="15.9" customHeight="1" x14ac:dyDescent="0.15">
      <c r="B26" s="360"/>
      <c r="C26" s="869"/>
      <c r="D26" s="95" t="s">
        <v>206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5"/>
    </row>
    <row r="27" spans="2:26" ht="15.9" customHeight="1" x14ac:dyDescent="0.15">
      <c r="B27" s="360"/>
      <c r="C27" s="868"/>
      <c r="D27" s="179" t="s">
        <v>205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69"/>
    </row>
    <row r="28" spans="2:26" ht="15.9" customHeight="1" x14ac:dyDescent="0.15">
      <c r="B28" s="360"/>
      <c r="C28" s="869"/>
      <c r="D28" s="95" t="s">
        <v>206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5"/>
    </row>
    <row r="29" spans="2:26" ht="15.9" customHeight="1" x14ac:dyDescent="0.15">
      <c r="B29" s="360"/>
      <c r="C29" s="868"/>
      <c r="D29" s="179" t="s">
        <v>205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69"/>
    </row>
    <row r="30" spans="2:26" ht="15.9" customHeight="1" x14ac:dyDescent="0.15">
      <c r="B30" s="360"/>
      <c r="C30" s="869"/>
      <c r="D30" s="95" t="s">
        <v>206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5"/>
    </row>
    <row r="31" spans="2:26" ht="15.9" customHeight="1" x14ac:dyDescent="0.15">
      <c r="B31" s="362"/>
      <c r="C31" s="364" t="s">
        <v>333</v>
      </c>
      <c r="D31" s="363" t="s">
        <v>206</v>
      </c>
      <c r="E31" s="365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7"/>
    </row>
    <row r="32" spans="2:26" ht="15" customHeight="1" x14ac:dyDescent="0.15">
      <c r="B32" s="359" t="s">
        <v>436</v>
      </c>
      <c r="C32" s="356"/>
      <c r="D32" s="357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47"/>
    </row>
    <row r="33" spans="2:26" ht="15.9" customHeight="1" x14ac:dyDescent="0.15">
      <c r="B33" s="360"/>
      <c r="C33" s="868"/>
      <c r="D33" s="179" t="s">
        <v>205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69"/>
    </row>
    <row r="34" spans="2:26" ht="15.9" customHeight="1" x14ac:dyDescent="0.15">
      <c r="B34" s="360"/>
      <c r="C34" s="869"/>
      <c r="D34" s="95" t="s">
        <v>206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5"/>
    </row>
    <row r="35" spans="2:26" ht="15.9" customHeight="1" x14ac:dyDescent="0.15">
      <c r="B35" s="360"/>
      <c r="C35" s="868"/>
      <c r="D35" s="179" t="s">
        <v>205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69"/>
    </row>
    <row r="36" spans="2:26" ht="15.9" customHeight="1" x14ac:dyDescent="0.15">
      <c r="B36" s="360"/>
      <c r="C36" s="869"/>
      <c r="D36" s="95" t="s">
        <v>206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5"/>
    </row>
    <row r="37" spans="2:26" ht="15.9" customHeight="1" x14ac:dyDescent="0.15">
      <c r="B37" s="360"/>
      <c r="C37" s="868"/>
      <c r="D37" s="179" t="s">
        <v>205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69"/>
    </row>
    <row r="38" spans="2:26" ht="15.9" customHeight="1" x14ac:dyDescent="0.15">
      <c r="B38" s="360"/>
      <c r="C38" s="869"/>
      <c r="D38" s="95" t="s">
        <v>206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5"/>
    </row>
    <row r="39" spans="2:26" ht="15.9" customHeight="1" x14ac:dyDescent="0.15">
      <c r="B39" s="362"/>
      <c r="C39" s="364" t="s">
        <v>333</v>
      </c>
      <c r="D39" s="363" t="s">
        <v>206</v>
      </c>
      <c r="E39" s="365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7"/>
    </row>
    <row r="40" spans="2:26" ht="15" customHeight="1" x14ac:dyDescent="0.15">
      <c r="B40" s="360" t="s">
        <v>106</v>
      </c>
      <c r="C40" s="352"/>
      <c r="D40" s="104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48"/>
    </row>
    <row r="41" spans="2:26" ht="15.9" customHeight="1" x14ac:dyDescent="0.15">
      <c r="B41" s="360"/>
      <c r="C41" s="868"/>
      <c r="D41" s="179" t="s">
        <v>205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69"/>
    </row>
    <row r="42" spans="2:26" ht="15.9" customHeight="1" x14ac:dyDescent="0.15">
      <c r="B42" s="360"/>
      <c r="C42" s="869"/>
      <c r="D42" s="95" t="s">
        <v>206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5"/>
    </row>
    <row r="43" spans="2:26" ht="15.9" customHeight="1" x14ac:dyDescent="0.15">
      <c r="B43" s="360"/>
      <c r="C43" s="868"/>
      <c r="D43" s="179" t="s">
        <v>205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69"/>
    </row>
    <row r="44" spans="2:26" ht="15.9" customHeight="1" x14ac:dyDescent="0.15">
      <c r="B44" s="360"/>
      <c r="C44" s="869"/>
      <c r="D44" s="95" t="s">
        <v>206</v>
      </c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5"/>
    </row>
    <row r="45" spans="2:26" ht="15.9" customHeight="1" x14ac:dyDescent="0.15">
      <c r="B45" s="360"/>
      <c r="C45" s="868"/>
      <c r="D45" s="179" t="s">
        <v>205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69"/>
    </row>
    <row r="46" spans="2:26" ht="15.9" customHeight="1" x14ac:dyDescent="0.15">
      <c r="B46" s="360"/>
      <c r="C46" s="869"/>
      <c r="D46" s="95" t="s">
        <v>206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5"/>
    </row>
    <row r="47" spans="2:26" ht="15.9" customHeight="1" x14ac:dyDescent="0.15">
      <c r="B47" s="360"/>
      <c r="C47" s="868"/>
      <c r="D47" s="179" t="s">
        <v>205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69"/>
    </row>
    <row r="48" spans="2:26" ht="15.9" customHeight="1" x14ac:dyDescent="0.15">
      <c r="B48" s="360"/>
      <c r="C48" s="869"/>
      <c r="D48" s="95" t="s">
        <v>206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5"/>
    </row>
    <row r="49" spans="2:26" ht="15.9" customHeight="1" x14ac:dyDescent="0.15">
      <c r="B49" s="360"/>
      <c r="C49" s="868"/>
      <c r="D49" s="179" t="s">
        <v>205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69"/>
    </row>
    <row r="50" spans="2:26" ht="15.9" customHeight="1" x14ac:dyDescent="0.15">
      <c r="B50" s="360"/>
      <c r="C50" s="869"/>
      <c r="D50" s="95" t="s">
        <v>206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5"/>
    </row>
    <row r="51" spans="2:26" ht="15.9" customHeight="1" x14ac:dyDescent="0.15">
      <c r="B51" s="362"/>
      <c r="C51" s="364" t="s">
        <v>333</v>
      </c>
      <c r="D51" s="363" t="s">
        <v>206</v>
      </c>
      <c r="E51" s="365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7"/>
    </row>
    <row r="52" spans="2:26" ht="15.9" customHeight="1" x14ac:dyDescent="0.15">
      <c r="B52" s="870" t="s">
        <v>8</v>
      </c>
      <c r="C52" s="871"/>
      <c r="D52" s="872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1"/>
    </row>
    <row r="53" spans="2:26" s="99" customFormat="1" ht="7.5" customHeight="1" x14ac:dyDescent="0.15">
      <c r="C53" s="120"/>
      <c r="D53" s="100"/>
      <c r="E53" s="135"/>
      <c r="F53" s="135"/>
      <c r="G53" s="135"/>
    </row>
    <row r="54" spans="2:26" s="99" customFormat="1" ht="12" x14ac:dyDescent="0.15">
      <c r="B54" s="99" t="s">
        <v>265</v>
      </c>
      <c r="D54" s="100"/>
      <c r="E54" s="135"/>
      <c r="F54" s="135"/>
      <c r="G54" s="135"/>
    </row>
    <row r="55" spans="2:26" s="131" customFormat="1" ht="12" x14ac:dyDescent="0.15">
      <c r="B55" s="120" t="s">
        <v>271</v>
      </c>
    </row>
    <row r="56" spans="2:26" s="99" customFormat="1" ht="12" x14ac:dyDescent="0.15">
      <c r="B56" s="120" t="s">
        <v>302</v>
      </c>
      <c r="D56" s="100"/>
      <c r="E56" s="135"/>
      <c r="F56" s="135"/>
      <c r="G56" s="135"/>
    </row>
    <row r="57" spans="2:26" s="99" customFormat="1" ht="12" x14ac:dyDescent="0.15">
      <c r="B57" s="120" t="s">
        <v>273</v>
      </c>
      <c r="D57" s="100"/>
      <c r="E57" s="135"/>
      <c r="F57" s="135"/>
      <c r="G57" s="135"/>
    </row>
    <row r="58" spans="2:26" s="120" customFormat="1" ht="12" x14ac:dyDescent="0.15">
      <c r="B58" s="120" t="s">
        <v>711</v>
      </c>
      <c r="E58" s="137"/>
      <c r="F58" s="137"/>
      <c r="G58" s="137"/>
    </row>
    <row r="59" spans="2:26" s="120" customFormat="1" ht="12" x14ac:dyDescent="0.15">
      <c r="B59" s="120" t="s">
        <v>708</v>
      </c>
      <c r="E59" s="137"/>
      <c r="F59" s="137"/>
      <c r="G59" s="137"/>
    </row>
    <row r="60" spans="2:26" s="115" customFormat="1" ht="30" customHeight="1" x14ac:dyDescent="0.15">
      <c r="E60" s="138"/>
      <c r="F60" s="138"/>
      <c r="G60" s="138"/>
    </row>
  </sheetData>
  <sheetProtection insertRows="0"/>
  <protectedRanges>
    <protectedRange sqref="D56:IY59 B56:B59" name="範囲3"/>
    <protectedRange sqref="B52 C41:Y51 C9:Y15 C17:Y23 C33:Y39 D52:Y52 C25:Y31" name="範囲1"/>
  </protectedRanges>
  <mergeCells count="23">
    <mergeCell ref="C21:C22"/>
    <mergeCell ref="C9:C10"/>
    <mergeCell ref="C11:C12"/>
    <mergeCell ref="C13:C14"/>
    <mergeCell ref="C17:C18"/>
    <mergeCell ref="C19:C20"/>
    <mergeCell ref="C3:Z3"/>
    <mergeCell ref="W4:Z4"/>
    <mergeCell ref="E5:Y5"/>
    <mergeCell ref="Z5:Z7"/>
    <mergeCell ref="B5:D7"/>
    <mergeCell ref="C25:C26"/>
    <mergeCell ref="C27:C28"/>
    <mergeCell ref="C29:C30"/>
    <mergeCell ref="B52:D52"/>
    <mergeCell ref="C47:C48"/>
    <mergeCell ref="C49:C50"/>
    <mergeCell ref="C33:C34"/>
    <mergeCell ref="C35:C36"/>
    <mergeCell ref="C37:C38"/>
    <mergeCell ref="C41:C42"/>
    <mergeCell ref="C43:C44"/>
    <mergeCell ref="C45:C46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AA43"/>
  <sheetViews>
    <sheetView showGridLines="0" zoomScale="70" zoomScaleNormal="70" zoomScaleSheetLayoutView="85" workbookViewId="0">
      <selection activeCell="B3" sqref="B3:Y3"/>
    </sheetView>
  </sheetViews>
  <sheetFormatPr defaultRowHeight="30" customHeight="1" x14ac:dyDescent="0.15"/>
  <cols>
    <col min="1" max="1" width="2.33203125" style="93" customWidth="1"/>
    <col min="2" max="2" width="21.5546875" style="96" customWidth="1"/>
    <col min="3" max="3" width="8.5546875" style="96" customWidth="1"/>
    <col min="4" max="24" width="9.33203125" style="93" customWidth="1"/>
    <col min="25" max="25" width="12.109375" style="93" customWidth="1"/>
    <col min="26" max="26" width="11.44140625" style="93" bestFit="1" customWidth="1"/>
    <col min="27" max="257" width="9.109375" style="93"/>
    <col min="258" max="258" width="3.5546875" style="93" customWidth="1"/>
    <col min="259" max="259" width="24.5546875" style="93" customWidth="1"/>
    <col min="260" max="260" width="9.5546875" style="93" customWidth="1"/>
    <col min="261" max="280" width="9.33203125" style="93" customWidth="1"/>
    <col min="281" max="281" width="12.109375" style="93" customWidth="1"/>
    <col min="282" max="282" width="11.44140625" style="93" bestFit="1" customWidth="1"/>
    <col min="283" max="513" width="9.109375" style="93"/>
    <col min="514" max="514" width="3.5546875" style="93" customWidth="1"/>
    <col min="515" max="515" width="24.5546875" style="93" customWidth="1"/>
    <col min="516" max="516" width="9.5546875" style="93" customWidth="1"/>
    <col min="517" max="536" width="9.33203125" style="93" customWidth="1"/>
    <col min="537" max="537" width="12.109375" style="93" customWidth="1"/>
    <col min="538" max="538" width="11.44140625" style="93" bestFit="1" customWidth="1"/>
    <col min="539" max="769" width="9.109375" style="93"/>
    <col min="770" max="770" width="3.5546875" style="93" customWidth="1"/>
    <col min="771" max="771" width="24.5546875" style="93" customWidth="1"/>
    <col min="772" max="772" width="9.5546875" style="93" customWidth="1"/>
    <col min="773" max="792" width="9.33203125" style="93" customWidth="1"/>
    <col min="793" max="793" width="12.109375" style="93" customWidth="1"/>
    <col min="794" max="794" width="11.44140625" style="93" bestFit="1" customWidth="1"/>
    <col min="795" max="1025" width="9.109375" style="93"/>
    <col min="1026" max="1026" width="3.5546875" style="93" customWidth="1"/>
    <col min="1027" max="1027" width="24.5546875" style="93" customWidth="1"/>
    <col min="1028" max="1028" width="9.5546875" style="93" customWidth="1"/>
    <col min="1029" max="1048" width="9.33203125" style="93" customWidth="1"/>
    <col min="1049" max="1049" width="12.109375" style="93" customWidth="1"/>
    <col min="1050" max="1050" width="11.44140625" style="93" bestFit="1" customWidth="1"/>
    <col min="1051" max="1281" width="9.109375" style="93"/>
    <col min="1282" max="1282" width="3.5546875" style="93" customWidth="1"/>
    <col min="1283" max="1283" width="24.5546875" style="93" customWidth="1"/>
    <col min="1284" max="1284" width="9.5546875" style="93" customWidth="1"/>
    <col min="1285" max="1304" width="9.33203125" style="93" customWidth="1"/>
    <col min="1305" max="1305" width="12.109375" style="93" customWidth="1"/>
    <col min="1306" max="1306" width="11.44140625" style="93" bestFit="1" customWidth="1"/>
    <col min="1307" max="1537" width="9.109375" style="93"/>
    <col min="1538" max="1538" width="3.5546875" style="93" customWidth="1"/>
    <col min="1539" max="1539" width="24.5546875" style="93" customWidth="1"/>
    <col min="1540" max="1540" width="9.5546875" style="93" customWidth="1"/>
    <col min="1541" max="1560" width="9.33203125" style="93" customWidth="1"/>
    <col min="1561" max="1561" width="12.109375" style="93" customWidth="1"/>
    <col min="1562" max="1562" width="11.44140625" style="93" bestFit="1" customWidth="1"/>
    <col min="1563" max="1793" width="9.109375" style="93"/>
    <col min="1794" max="1794" width="3.5546875" style="93" customWidth="1"/>
    <col min="1795" max="1795" width="24.5546875" style="93" customWidth="1"/>
    <col min="1796" max="1796" width="9.5546875" style="93" customWidth="1"/>
    <col min="1797" max="1816" width="9.33203125" style="93" customWidth="1"/>
    <col min="1817" max="1817" width="12.109375" style="93" customWidth="1"/>
    <col min="1818" max="1818" width="11.44140625" style="93" bestFit="1" customWidth="1"/>
    <col min="1819" max="2049" width="9.109375" style="93"/>
    <col min="2050" max="2050" width="3.5546875" style="93" customWidth="1"/>
    <col min="2051" max="2051" width="24.5546875" style="93" customWidth="1"/>
    <col min="2052" max="2052" width="9.5546875" style="93" customWidth="1"/>
    <col min="2053" max="2072" width="9.33203125" style="93" customWidth="1"/>
    <col min="2073" max="2073" width="12.109375" style="93" customWidth="1"/>
    <col min="2074" max="2074" width="11.44140625" style="93" bestFit="1" customWidth="1"/>
    <col min="2075" max="2305" width="9.109375" style="93"/>
    <col min="2306" max="2306" width="3.5546875" style="93" customWidth="1"/>
    <col min="2307" max="2307" width="24.5546875" style="93" customWidth="1"/>
    <col min="2308" max="2308" width="9.5546875" style="93" customWidth="1"/>
    <col min="2309" max="2328" width="9.33203125" style="93" customWidth="1"/>
    <col min="2329" max="2329" width="12.109375" style="93" customWidth="1"/>
    <col min="2330" max="2330" width="11.44140625" style="93" bestFit="1" customWidth="1"/>
    <col min="2331" max="2561" width="9.109375" style="93"/>
    <col min="2562" max="2562" width="3.5546875" style="93" customWidth="1"/>
    <col min="2563" max="2563" width="24.5546875" style="93" customWidth="1"/>
    <col min="2564" max="2564" width="9.5546875" style="93" customWidth="1"/>
    <col min="2565" max="2584" width="9.33203125" style="93" customWidth="1"/>
    <col min="2585" max="2585" width="12.109375" style="93" customWidth="1"/>
    <col min="2586" max="2586" width="11.44140625" style="93" bestFit="1" customWidth="1"/>
    <col min="2587" max="2817" width="9.109375" style="93"/>
    <col min="2818" max="2818" width="3.5546875" style="93" customWidth="1"/>
    <col min="2819" max="2819" width="24.5546875" style="93" customWidth="1"/>
    <col min="2820" max="2820" width="9.5546875" style="93" customWidth="1"/>
    <col min="2821" max="2840" width="9.33203125" style="93" customWidth="1"/>
    <col min="2841" max="2841" width="12.109375" style="93" customWidth="1"/>
    <col min="2842" max="2842" width="11.44140625" style="93" bestFit="1" customWidth="1"/>
    <col min="2843" max="3073" width="9.109375" style="93"/>
    <col min="3074" max="3074" width="3.5546875" style="93" customWidth="1"/>
    <col min="3075" max="3075" width="24.5546875" style="93" customWidth="1"/>
    <col min="3076" max="3076" width="9.5546875" style="93" customWidth="1"/>
    <col min="3077" max="3096" width="9.33203125" style="93" customWidth="1"/>
    <col min="3097" max="3097" width="12.109375" style="93" customWidth="1"/>
    <col min="3098" max="3098" width="11.44140625" style="93" bestFit="1" customWidth="1"/>
    <col min="3099" max="3329" width="9.109375" style="93"/>
    <col min="3330" max="3330" width="3.5546875" style="93" customWidth="1"/>
    <col min="3331" max="3331" width="24.5546875" style="93" customWidth="1"/>
    <col min="3332" max="3332" width="9.5546875" style="93" customWidth="1"/>
    <col min="3333" max="3352" width="9.33203125" style="93" customWidth="1"/>
    <col min="3353" max="3353" width="12.109375" style="93" customWidth="1"/>
    <col min="3354" max="3354" width="11.44140625" style="93" bestFit="1" customWidth="1"/>
    <col min="3355" max="3585" width="9.109375" style="93"/>
    <col min="3586" max="3586" width="3.5546875" style="93" customWidth="1"/>
    <col min="3587" max="3587" width="24.5546875" style="93" customWidth="1"/>
    <col min="3588" max="3588" width="9.5546875" style="93" customWidth="1"/>
    <col min="3589" max="3608" width="9.33203125" style="93" customWidth="1"/>
    <col min="3609" max="3609" width="12.109375" style="93" customWidth="1"/>
    <col min="3610" max="3610" width="11.44140625" style="93" bestFit="1" customWidth="1"/>
    <col min="3611" max="3841" width="9.109375" style="93"/>
    <col min="3842" max="3842" width="3.5546875" style="93" customWidth="1"/>
    <col min="3843" max="3843" width="24.5546875" style="93" customWidth="1"/>
    <col min="3844" max="3844" width="9.5546875" style="93" customWidth="1"/>
    <col min="3845" max="3864" width="9.33203125" style="93" customWidth="1"/>
    <col min="3865" max="3865" width="12.109375" style="93" customWidth="1"/>
    <col min="3866" max="3866" width="11.44140625" style="93" bestFit="1" customWidth="1"/>
    <col min="3867" max="4097" width="9.109375" style="93"/>
    <col min="4098" max="4098" width="3.5546875" style="93" customWidth="1"/>
    <col min="4099" max="4099" width="24.5546875" style="93" customWidth="1"/>
    <col min="4100" max="4100" width="9.5546875" style="93" customWidth="1"/>
    <col min="4101" max="4120" width="9.33203125" style="93" customWidth="1"/>
    <col min="4121" max="4121" width="12.109375" style="93" customWidth="1"/>
    <col min="4122" max="4122" width="11.44140625" style="93" bestFit="1" customWidth="1"/>
    <col min="4123" max="4353" width="9.109375" style="93"/>
    <col min="4354" max="4354" width="3.5546875" style="93" customWidth="1"/>
    <col min="4355" max="4355" width="24.5546875" style="93" customWidth="1"/>
    <col min="4356" max="4356" width="9.5546875" style="93" customWidth="1"/>
    <col min="4357" max="4376" width="9.33203125" style="93" customWidth="1"/>
    <col min="4377" max="4377" width="12.109375" style="93" customWidth="1"/>
    <col min="4378" max="4378" width="11.44140625" style="93" bestFit="1" customWidth="1"/>
    <col min="4379" max="4609" width="9.109375" style="93"/>
    <col min="4610" max="4610" width="3.5546875" style="93" customWidth="1"/>
    <col min="4611" max="4611" width="24.5546875" style="93" customWidth="1"/>
    <col min="4612" max="4612" width="9.5546875" style="93" customWidth="1"/>
    <col min="4613" max="4632" width="9.33203125" style="93" customWidth="1"/>
    <col min="4633" max="4633" width="12.109375" style="93" customWidth="1"/>
    <col min="4634" max="4634" width="11.44140625" style="93" bestFit="1" customWidth="1"/>
    <col min="4635" max="4865" width="9.109375" style="93"/>
    <col min="4866" max="4866" width="3.5546875" style="93" customWidth="1"/>
    <col min="4867" max="4867" width="24.5546875" style="93" customWidth="1"/>
    <col min="4868" max="4868" width="9.5546875" style="93" customWidth="1"/>
    <col min="4869" max="4888" width="9.33203125" style="93" customWidth="1"/>
    <col min="4889" max="4889" width="12.109375" style="93" customWidth="1"/>
    <col min="4890" max="4890" width="11.44140625" style="93" bestFit="1" customWidth="1"/>
    <col min="4891" max="5121" width="9.109375" style="93"/>
    <col min="5122" max="5122" width="3.5546875" style="93" customWidth="1"/>
    <col min="5123" max="5123" width="24.5546875" style="93" customWidth="1"/>
    <col min="5124" max="5124" width="9.5546875" style="93" customWidth="1"/>
    <col min="5125" max="5144" width="9.33203125" style="93" customWidth="1"/>
    <col min="5145" max="5145" width="12.109375" style="93" customWidth="1"/>
    <col min="5146" max="5146" width="11.44140625" style="93" bestFit="1" customWidth="1"/>
    <col min="5147" max="5377" width="9.109375" style="93"/>
    <col min="5378" max="5378" width="3.5546875" style="93" customWidth="1"/>
    <col min="5379" max="5379" width="24.5546875" style="93" customWidth="1"/>
    <col min="5380" max="5380" width="9.5546875" style="93" customWidth="1"/>
    <col min="5381" max="5400" width="9.33203125" style="93" customWidth="1"/>
    <col min="5401" max="5401" width="12.109375" style="93" customWidth="1"/>
    <col min="5402" max="5402" width="11.44140625" style="93" bestFit="1" customWidth="1"/>
    <col min="5403" max="5633" width="9.109375" style="93"/>
    <col min="5634" max="5634" width="3.5546875" style="93" customWidth="1"/>
    <col min="5635" max="5635" width="24.5546875" style="93" customWidth="1"/>
    <col min="5636" max="5636" width="9.5546875" style="93" customWidth="1"/>
    <col min="5637" max="5656" width="9.33203125" style="93" customWidth="1"/>
    <col min="5657" max="5657" width="12.109375" style="93" customWidth="1"/>
    <col min="5658" max="5658" width="11.44140625" style="93" bestFit="1" customWidth="1"/>
    <col min="5659" max="5889" width="9.109375" style="93"/>
    <col min="5890" max="5890" width="3.5546875" style="93" customWidth="1"/>
    <col min="5891" max="5891" width="24.5546875" style="93" customWidth="1"/>
    <col min="5892" max="5892" width="9.5546875" style="93" customWidth="1"/>
    <col min="5893" max="5912" width="9.33203125" style="93" customWidth="1"/>
    <col min="5913" max="5913" width="12.109375" style="93" customWidth="1"/>
    <col min="5914" max="5914" width="11.44140625" style="93" bestFit="1" customWidth="1"/>
    <col min="5915" max="6145" width="9.109375" style="93"/>
    <col min="6146" max="6146" width="3.5546875" style="93" customWidth="1"/>
    <col min="6147" max="6147" width="24.5546875" style="93" customWidth="1"/>
    <col min="6148" max="6148" width="9.5546875" style="93" customWidth="1"/>
    <col min="6149" max="6168" width="9.33203125" style="93" customWidth="1"/>
    <col min="6169" max="6169" width="12.109375" style="93" customWidth="1"/>
    <col min="6170" max="6170" width="11.44140625" style="93" bestFit="1" customWidth="1"/>
    <col min="6171" max="6401" width="9.109375" style="93"/>
    <col min="6402" max="6402" width="3.5546875" style="93" customWidth="1"/>
    <col min="6403" max="6403" width="24.5546875" style="93" customWidth="1"/>
    <col min="6404" max="6404" width="9.5546875" style="93" customWidth="1"/>
    <col min="6405" max="6424" width="9.33203125" style="93" customWidth="1"/>
    <col min="6425" max="6425" width="12.109375" style="93" customWidth="1"/>
    <col min="6426" max="6426" width="11.44140625" style="93" bestFit="1" customWidth="1"/>
    <col min="6427" max="6657" width="9.109375" style="93"/>
    <col min="6658" max="6658" width="3.5546875" style="93" customWidth="1"/>
    <col min="6659" max="6659" width="24.5546875" style="93" customWidth="1"/>
    <col min="6660" max="6660" width="9.5546875" style="93" customWidth="1"/>
    <col min="6661" max="6680" width="9.33203125" style="93" customWidth="1"/>
    <col min="6681" max="6681" width="12.109375" style="93" customWidth="1"/>
    <col min="6682" max="6682" width="11.44140625" style="93" bestFit="1" customWidth="1"/>
    <col min="6683" max="6913" width="9.109375" style="93"/>
    <col min="6914" max="6914" width="3.5546875" style="93" customWidth="1"/>
    <col min="6915" max="6915" width="24.5546875" style="93" customWidth="1"/>
    <col min="6916" max="6916" width="9.5546875" style="93" customWidth="1"/>
    <col min="6917" max="6936" width="9.33203125" style="93" customWidth="1"/>
    <col min="6937" max="6937" width="12.109375" style="93" customWidth="1"/>
    <col min="6938" max="6938" width="11.44140625" style="93" bestFit="1" customWidth="1"/>
    <col min="6939" max="7169" width="9.109375" style="93"/>
    <col min="7170" max="7170" width="3.5546875" style="93" customWidth="1"/>
    <col min="7171" max="7171" width="24.5546875" style="93" customWidth="1"/>
    <col min="7172" max="7172" width="9.5546875" style="93" customWidth="1"/>
    <col min="7173" max="7192" width="9.33203125" style="93" customWidth="1"/>
    <col min="7193" max="7193" width="12.109375" style="93" customWidth="1"/>
    <col min="7194" max="7194" width="11.44140625" style="93" bestFit="1" customWidth="1"/>
    <col min="7195" max="7425" width="9.109375" style="93"/>
    <col min="7426" max="7426" width="3.5546875" style="93" customWidth="1"/>
    <col min="7427" max="7427" width="24.5546875" style="93" customWidth="1"/>
    <col min="7428" max="7428" width="9.5546875" style="93" customWidth="1"/>
    <col min="7429" max="7448" width="9.33203125" style="93" customWidth="1"/>
    <col min="7449" max="7449" width="12.109375" style="93" customWidth="1"/>
    <col min="7450" max="7450" width="11.44140625" style="93" bestFit="1" customWidth="1"/>
    <col min="7451" max="7681" width="9.109375" style="93"/>
    <col min="7682" max="7682" width="3.5546875" style="93" customWidth="1"/>
    <col min="7683" max="7683" width="24.5546875" style="93" customWidth="1"/>
    <col min="7684" max="7684" width="9.5546875" style="93" customWidth="1"/>
    <col min="7685" max="7704" width="9.33203125" style="93" customWidth="1"/>
    <col min="7705" max="7705" width="12.109375" style="93" customWidth="1"/>
    <col min="7706" max="7706" width="11.44140625" style="93" bestFit="1" customWidth="1"/>
    <col min="7707" max="7937" width="9.109375" style="93"/>
    <col min="7938" max="7938" width="3.5546875" style="93" customWidth="1"/>
    <col min="7939" max="7939" width="24.5546875" style="93" customWidth="1"/>
    <col min="7940" max="7940" width="9.5546875" style="93" customWidth="1"/>
    <col min="7941" max="7960" width="9.33203125" style="93" customWidth="1"/>
    <col min="7961" max="7961" width="12.109375" style="93" customWidth="1"/>
    <col min="7962" max="7962" width="11.44140625" style="93" bestFit="1" customWidth="1"/>
    <col min="7963" max="8193" width="9.109375" style="93"/>
    <col min="8194" max="8194" width="3.5546875" style="93" customWidth="1"/>
    <col min="8195" max="8195" width="24.5546875" style="93" customWidth="1"/>
    <col min="8196" max="8196" width="9.5546875" style="93" customWidth="1"/>
    <col min="8197" max="8216" width="9.33203125" style="93" customWidth="1"/>
    <col min="8217" max="8217" width="12.109375" style="93" customWidth="1"/>
    <col min="8218" max="8218" width="11.44140625" style="93" bestFit="1" customWidth="1"/>
    <col min="8219" max="8449" width="9.109375" style="93"/>
    <col min="8450" max="8450" width="3.5546875" style="93" customWidth="1"/>
    <col min="8451" max="8451" width="24.5546875" style="93" customWidth="1"/>
    <col min="8452" max="8452" width="9.5546875" style="93" customWidth="1"/>
    <col min="8453" max="8472" width="9.33203125" style="93" customWidth="1"/>
    <col min="8473" max="8473" width="12.109375" style="93" customWidth="1"/>
    <col min="8474" max="8474" width="11.44140625" style="93" bestFit="1" customWidth="1"/>
    <col min="8475" max="8705" width="9.109375" style="93"/>
    <col min="8706" max="8706" width="3.5546875" style="93" customWidth="1"/>
    <col min="8707" max="8707" width="24.5546875" style="93" customWidth="1"/>
    <col min="8708" max="8708" width="9.5546875" style="93" customWidth="1"/>
    <col min="8709" max="8728" width="9.33203125" style="93" customWidth="1"/>
    <col min="8729" max="8729" width="12.109375" style="93" customWidth="1"/>
    <col min="8730" max="8730" width="11.44140625" style="93" bestFit="1" customWidth="1"/>
    <col min="8731" max="8961" width="9.109375" style="93"/>
    <col min="8962" max="8962" width="3.5546875" style="93" customWidth="1"/>
    <col min="8963" max="8963" width="24.5546875" style="93" customWidth="1"/>
    <col min="8964" max="8964" width="9.5546875" style="93" customWidth="1"/>
    <col min="8965" max="8984" width="9.33203125" style="93" customWidth="1"/>
    <col min="8985" max="8985" width="12.109375" style="93" customWidth="1"/>
    <col min="8986" max="8986" width="11.44140625" style="93" bestFit="1" customWidth="1"/>
    <col min="8987" max="9217" width="9.109375" style="93"/>
    <col min="9218" max="9218" width="3.5546875" style="93" customWidth="1"/>
    <col min="9219" max="9219" width="24.5546875" style="93" customWidth="1"/>
    <col min="9220" max="9220" width="9.5546875" style="93" customWidth="1"/>
    <col min="9221" max="9240" width="9.33203125" style="93" customWidth="1"/>
    <col min="9241" max="9241" width="12.109375" style="93" customWidth="1"/>
    <col min="9242" max="9242" width="11.44140625" style="93" bestFit="1" customWidth="1"/>
    <col min="9243" max="9473" width="9.109375" style="93"/>
    <col min="9474" max="9474" width="3.5546875" style="93" customWidth="1"/>
    <col min="9475" max="9475" width="24.5546875" style="93" customWidth="1"/>
    <col min="9476" max="9476" width="9.5546875" style="93" customWidth="1"/>
    <col min="9477" max="9496" width="9.33203125" style="93" customWidth="1"/>
    <col min="9497" max="9497" width="12.109375" style="93" customWidth="1"/>
    <col min="9498" max="9498" width="11.44140625" style="93" bestFit="1" customWidth="1"/>
    <col min="9499" max="9729" width="9.109375" style="93"/>
    <col min="9730" max="9730" width="3.5546875" style="93" customWidth="1"/>
    <col min="9731" max="9731" width="24.5546875" style="93" customWidth="1"/>
    <col min="9732" max="9732" width="9.5546875" style="93" customWidth="1"/>
    <col min="9733" max="9752" width="9.33203125" style="93" customWidth="1"/>
    <col min="9753" max="9753" width="12.109375" style="93" customWidth="1"/>
    <col min="9754" max="9754" width="11.44140625" style="93" bestFit="1" customWidth="1"/>
    <col min="9755" max="9985" width="9.109375" style="93"/>
    <col min="9986" max="9986" width="3.5546875" style="93" customWidth="1"/>
    <col min="9987" max="9987" width="24.5546875" style="93" customWidth="1"/>
    <col min="9988" max="9988" width="9.5546875" style="93" customWidth="1"/>
    <col min="9989" max="10008" width="9.33203125" style="93" customWidth="1"/>
    <col min="10009" max="10009" width="12.109375" style="93" customWidth="1"/>
    <col min="10010" max="10010" width="11.44140625" style="93" bestFit="1" customWidth="1"/>
    <col min="10011" max="10241" width="9.109375" style="93"/>
    <col min="10242" max="10242" width="3.5546875" style="93" customWidth="1"/>
    <col min="10243" max="10243" width="24.5546875" style="93" customWidth="1"/>
    <col min="10244" max="10244" width="9.5546875" style="93" customWidth="1"/>
    <col min="10245" max="10264" width="9.33203125" style="93" customWidth="1"/>
    <col min="10265" max="10265" width="12.109375" style="93" customWidth="1"/>
    <col min="10266" max="10266" width="11.44140625" style="93" bestFit="1" customWidth="1"/>
    <col min="10267" max="10497" width="9.109375" style="93"/>
    <col min="10498" max="10498" width="3.5546875" style="93" customWidth="1"/>
    <col min="10499" max="10499" width="24.5546875" style="93" customWidth="1"/>
    <col min="10500" max="10500" width="9.5546875" style="93" customWidth="1"/>
    <col min="10501" max="10520" width="9.33203125" style="93" customWidth="1"/>
    <col min="10521" max="10521" width="12.109375" style="93" customWidth="1"/>
    <col min="10522" max="10522" width="11.44140625" style="93" bestFit="1" customWidth="1"/>
    <col min="10523" max="10753" width="9.109375" style="93"/>
    <col min="10754" max="10754" width="3.5546875" style="93" customWidth="1"/>
    <col min="10755" max="10755" width="24.5546875" style="93" customWidth="1"/>
    <col min="10756" max="10756" width="9.5546875" style="93" customWidth="1"/>
    <col min="10757" max="10776" width="9.33203125" style="93" customWidth="1"/>
    <col min="10777" max="10777" width="12.109375" style="93" customWidth="1"/>
    <col min="10778" max="10778" width="11.44140625" style="93" bestFit="1" customWidth="1"/>
    <col min="10779" max="11009" width="9.109375" style="93"/>
    <col min="11010" max="11010" width="3.5546875" style="93" customWidth="1"/>
    <col min="11011" max="11011" width="24.5546875" style="93" customWidth="1"/>
    <col min="11012" max="11012" width="9.5546875" style="93" customWidth="1"/>
    <col min="11013" max="11032" width="9.33203125" style="93" customWidth="1"/>
    <col min="11033" max="11033" width="12.109375" style="93" customWidth="1"/>
    <col min="11034" max="11034" width="11.44140625" style="93" bestFit="1" customWidth="1"/>
    <col min="11035" max="11265" width="9.109375" style="93"/>
    <col min="11266" max="11266" width="3.5546875" style="93" customWidth="1"/>
    <col min="11267" max="11267" width="24.5546875" style="93" customWidth="1"/>
    <col min="11268" max="11268" width="9.5546875" style="93" customWidth="1"/>
    <col min="11269" max="11288" width="9.33203125" style="93" customWidth="1"/>
    <col min="11289" max="11289" width="12.109375" style="93" customWidth="1"/>
    <col min="11290" max="11290" width="11.44140625" style="93" bestFit="1" customWidth="1"/>
    <col min="11291" max="11521" width="9.109375" style="93"/>
    <col min="11522" max="11522" width="3.5546875" style="93" customWidth="1"/>
    <col min="11523" max="11523" width="24.5546875" style="93" customWidth="1"/>
    <col min="11524" max="11524" width="9.5546875" style="93" customWidth="1"/>
    <col min="11525" max="11544" width="9.33203125" style="93" customWidth="1"/>
    <col min="11545" max="11545" width="12.109375" style="93" customWidth="1"/>
    <col min="11546" max="11546" width="11.44140625" style="93" bestFit="1" customWidth="1"/>
    <col min="11547" max="11777" width="9.109375" style="93"/>
    <col min="11778" max="11778" width="3.5546875" style="93" customWidth="1"/>
    <col min="11779" max="11779" width="24.5546875" style="93" customWidth="1"/>
    <col min="11780" max="11780" width="9.5546875" style="93" customWidth="1"/>
    <col min="11781" max="11800" width="9.33203125" style="93" customWidth="1"/>
    <col min="11801" max="11801" width="12.109375" style="93" customWidth="1"/>
    <col min="11802" max="11802" width="11.44140625" style="93" bestFit="1" customWidth="1"/>
    <col min="11803" max="12033" width="9.109375" style="93"/>
    <col min="12034" max="12034" width="3.5546875" style="93" customWidth="1"/>
    <col min="12035" max="12035" width="24.5546875" style="93" customWidth="1"/>
    <col min="12036" max="12036" width="9.5546875" style="93" customWidth="1"/>
    <col min="12037" max="12056" width="9.33203125" style="93" customWidth="1"/>
    <col min="12057" max="12057" width="12.109375" style="93" customWidth="1"/>
    <col min="12058" max="12058" width="11.44140625" style="93" bestFit="1" customWidth="1"/>
    <col min="12059" max="12289" width="9.109375" style="93"/>
    <col min="12290" max="12290" width="3.5546875" style="93" customWidth="1"/>
    <col min="12291" max="12291" width="24.5546875" style="93" customWidth="1"/>
    <col min="12292" max="12292" width="9.5546875" style="93" customWidth="1"/>
    <col min="12293" max="12312" width="9.33203125" style="93" customWidth="1"/>
    <col min="12313" max="12313" width="12.109375" style="93" customWidth="1"/>
    <col min="12314" max="12314" width="11.44140625" style="93" bestFit="1" customWidth="1"/>
    <col min="12315" max="12545" width="9.109375" style="93"/>
    <col min="12546" max="12546" width="3.5546875" style="93" customWidth="1"/>
    <col min="12547" max="12547" width="24.5546875" style="93" customWidth="1"/>
    <col min="12548" max="12548" width="9.5546875" style="93" customWidth="1"/>
    <col min="12549" max="12568" width="9.33203125" style="93" customWidth="1"/>
    <col min="12569" max="12569" width="12.109375" style="93" customWidth="1"/>
    <col min="12570" max="12570" width="11.44140625" style="93" bestFit="1" customWidth="1"/>
    <col min="12571" max="12801" width="9.109375" style="93"/>
    <col min="12802" max="12802" width="3.5546875" style="93" customWidth="1"/>
    <col min="12803" max="12803" width="24.5546875" style="93" customWidth="1"/>
    <col min="12804" max="12804" width="9.5546875" style="93" customWidth="1"/>
    <col min="12805" max="12824" width="9.33203125" style="93" customWidth="1"/>
    <col min="12825" max="12825" width="12.109375" style="93" customWidth="1"/>
    <col min="12826" max="12826" width="11.44140625" style="93" bestFit="1" customWidth="1"/>
    <col min="12827" max="13057" width="9.109375" style="93"/>
    <col min="13058" max="13058" width="3.5546875" style="93" customWidth="1"/>
    <col min="13059" max="13059" width="24.5546875" style="93" customWidth="1"/>
    <col min="13060" max="13060" width="9.5546875" style="93" customWidth="1"/>
    <col min="13061" max="13080" width="9.33203125" style="93" customWidth="1"/>
    <col min="13081" max="13081" width="12.109375" style="93" customWidth="1"/>
    <col min="13082" max="13082" width="11.44140625" style="93" bestFit="1" customWidth="1"/>
    <col min="13083" max="13313" width="9.109375" style="93"/>
    <col min="13314" max="13314" width="3.5546875" style="93" customWidth="1"/>
    <col min="13315" max="13315" width="24.5546875" style="93" customWidth="1"/>
    <col min="13316" max="13316" width="9.5546875" style="93" customWidth="1"/>
    <col min="13317" max="13336" width="9.33203125" style="93" customWidth="1"/>
    <col min="13337" max="13337" width="12.109375" style="93" customWidth="1"/>
    <col min="13338" max="13338" width="11.44140625" style="93" bestFit="1" customWidth="1"/>
    <col min="13339" max="13569" width="9.109375" style="93"/>
    <col min="13570" max="13570" width="3.5546875" style="93" customWidth="1"/>
    <col min="13571" max="13571" width="24.5546875" style="93" customWidth="1"/>
    <col min="13572" max="13572" width="9.5546875" style="93" customWidth="1"/>
    <col min="13573" max="13592" width="9.33203125" style="93" customWidth="1"/>
    <col min="13593" max="13593" width="12.109375" style="93" customWidth="1"/>
    <col min="13594" max="13594" width="11.44140625" style="93" bestFit="1" customWidth="1"/>
    <col min="13595" max="13825" width="9.109375" style="93"/>
    <col min="13826" max="13826" width="3.5546875" style="93" customWidth="1"/>
    <col min="13827" max="13827" width="24.5546875" style="93" customWidth="1"/>
    <col min="13828" max="13828" width="9.5546875" style="93" customWidth="1"/>
    <col min="13829" max="13848" width="9.33203125" style="93" customWidth="1"/>
    <col min="13849" max="13849" width="12.109375" style="93" customWidth="1"/>
    <col min="13850" max="13850" width="11.44140625" style="93" bestFit="1" customWidth="1"/>
    <col min="13851" max="14081" width="9.109375" style="93"/>
    <col min="14082" max="14082" width="3.5546875" style="93" customWidth="1"/>
    <col min="14083" max="14083" width="24.5546875" style="93" customWidth="1"/>
    <col min="14084" max="14084" width="9.5546875" style="93" customWidth="1"/>
    <col min="14085" max="14104" width="9.33203125" style="93" customWidth="1"/>
    <col min="14105" max="14105" width="12.109375" style="93" customWidth="1"/>
    <col min="14106" max="14106" width="11.44140625" style="93" bestFit="1" customWidth="1"/>
    <col min="14107" max="14337" width="9.109375" style="93"/>
    <col min="14338" max="14338" width="3.5546875" style="93" customWidth="1"/>
    <col min="14339" max="14339" width="24.5546875" style="93" customWidth="1"/>
    <col min="14340" max="14340" width="9.5546875" style="93" customWidth="1"/>
    <col min="14341" max="14360" width="9.33203125" style="93" customWidth="1"/>
    <col min="14361" max="14361" width="12.109375" style="93" customWidth="1"/>
    <col min="14362" max="14362" width="11.44140625" style="93" bestFit="1" customWidth="1"/>
    <col min="14363" max="14593" width="9.109375" style="93"/>
    <col min="14594" max="14594" width="3.5546875" style="93" customWidth="1"/>
    <col min="14595" max="14595" width="24.5546875" style="93" customWidth="1"/>
    <col min="14596" max="14596" width="9.5546875" style="93" customWidth="1"/>
    <col min="14597" max="14616" width="9.33203125" style="93" customWidth="1"/>
    <col min="14617" max="14617" width="12.109375" style="93" customWidth="1"/>
    <col min="14618" max="14618" width="11.44140625" style="93" bestFit="1" customWidth="1"/>
    <col min="14619" max="14849" width="9.109375" style="93"/>
    <col min="14850" max="14850" width="3.5546875" style="93" customWidth="1"/>
    <col min="14851" max="14851" width="24.5546875" style="93" customWidth="1"/>
    <col min="14852" max="14852" width="9.5546875" style="93" customWidth="1"/>
    <col min="14853" max="14872" width="9.33203125" style="93" customWidth="1"/>
    <col min="14873" max="14873" width="12.109375" style="93" customWidth="1"/>
    <col min="14874" max="14874" width="11.44140625" style="93" bestFit="1" customWidth="1"/>
    <col min="14875" max="15105" width="9.109375" style="93"/>
    <col min="15106" max="15106" width="3.5546875" style="93" customWidth="1"/>
    <col min="15107" max="15107" width="24.5546875" style="93" customWidth="1"/>
    <col min="15108" max="15108" width="9.5546875" style="93" customWidth="1"/>
    <col min="15109" max="15128" width="9.33203125" style="93" customWidth="1"/>
    <col min="15129" max="15129" width="12.109375" style="93" customWidth="1"/>
    <col min="15130" max="15130" width="11.44140625" style="93" bestFit="1" customWidth="1"/>
    <col min="15131" max="15361" width="9.109375" style="93"/>
    <col min="15362" max="15362" width="3.5546875" style="93" customWidth="1"/>
    <col min="15363" max="15363" width="24.5546875" style="93" customWidth="1"/>
    <col min="15364" max="15364" width="9.5546875" style="93" customWidth="1"/>
    <col min="15365" max="15384" width="9.33203125" style="93" customWidth="1"/>
    <col min="15385" max="15385" width="12.109375" style="93" customWidth="1"/>
    <col min="15386" max="15386" width="11.44140625" style="93" bestFit="1" customWidth="1"/>
    <col min="15387" max="15617" width="9.109375" style="93"/>
    <col min="15618" max="15618" width="3.5546875" style="93" customWidth="1"/>
    <col min="15619" max="15619" width="24.5546875" style="93" customWidth="1"/>
    <col min="15620" max="15620" width="9.5546875" style="93" customWidth="1"/>
    <col min="15621" max="15640" width="9.33203125" style="93" customWidth="1"/>
    <col min="15641" max="15641" width="12.109375" style="93" customWidth="1"/>
    <col min="15642" max="15642" width="11.44140625" style="93" bestFit="1" customWidth="1"/>
    <col min="15643" max="15873" width="9.109375" style="93"/>
    <col min="15874" max="15874" width="3.5546875" style="93" customWidth="1"/>
    <col min="15875" max="15875" width="24.5546875" style="93" customWidth="1"/>
    <col min="15876" max="15876" width="9.5546875" style="93" customWidth="1"/>
    <col min="15877" max="15896" width="9.33203125" style="93" customWidth="1"/>
    <col min="15897" max="15897" width="12.109375" style="93" customWidth="1"/>
    <col min="15898" max="15898" width="11.44140625" style="93" bestFit="1" customWidth="1"/>
    <col min="15899" max="16129" width="9.109375" style="93"/>
    <col min="16130" max="16130" width="3.5546875" style="93" customWidth="1"/>
    <col min="16131" max="16131" width="24.5546875" style="93" customWidth="1"/>
    <col min="16132" max="16132" width="9.5546875" style="93" customWidth="1"/>
    <col min="16133" max="16152" width="9.33203125" style="93" customWidth="1"/>
    <col min="16153" max="16153" width="12.109375" style="93" customWidth="1"/>
    <col min="16154" max="16154" width="11.44140625" style="93" bestFit="1" customWidth="1"/>
    <col min="16155" max="16384" width="9.109375" style="93"/>
  </cols>
  <sheetData>
    <row r="1" spans="2:27" s="106" customFormat="1" ht="18" customHeight="1" x14ac:dyDescent="0.15">
      <c r="B1" s="107"/>
      <c r="C1" s="107"/>
      <c r="D1" s="107"/>
      <c r="E1" s="107"/>
    </row>
    <row r="2" spans="2:27" s="106" customFormat="1" ht="18" customHeight="1" x14ac:dyDescent="0.15">
      <c r="B2" s="107"/>
      <c r="C2" s="107"/>
      <c r="D2" s="107"/>
      <c r="E2" s="107"/>
      <c r="Y2" s="123" t="s">
        <v>291</v>
      </c>
      <c r="AA2" s="108"/>
    </row>
    <row r="3" spans="2:27" s="101" customFormat="1" ht="21" customHeight="1" x14ac:dyDescent="0.15">
      <c r="B3" s="873" t="s">
        <v>241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</row>
    <row r="4" spans="2:27" s="101" customFormat="1" ht="17.25" customHeight="1" x14ac:dyDescent="0.15">
      <c r="B4" s="103"/>
      <c r="C4" s="109"/>
      <c r="V4" s="874" t="s">
        <v>202</v>
      </c>
      <c r="W4" s="874"/>
      <c r="X4" s="874"/>
      <c r="Y4" s="874"/>
    </row>
    <row r="5" spans="2:27" ht="15.9" customHeight="1" x14ac:dyDescent="0.15">
      <c r="B5" s="881" t="s">
        <v>178</v>
      </c>
      <c r="C5" s="881" t="s">
        <v>208</v>
      </c>
      <c r="D5" s="875" t="s">
        <v>206</v>
      </c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 t="s">
        <v>197</v>
      </c>
    </row>
    <row r="6" spans="2:27" ht="15" customHeight="1" x14ac:dyDescent="0.15">
      <c r="B6" s="882"/>
      <c r="C6" s="882"/>
      <c r="D6" s="141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8"/>
    </row>
    <row r="7" spans="2:27" s="96" customFormat="1" ht="15" customHeight="1" x14ac:dyDescent="0.15">
      <c r="B7" s="883"/>
      <c r="C7" s="883"/>
      <c r="D7" s="142" t="s">
        <v>87</v>
      </c>
      <c r="E7" s="128" t="s">
        <v>88</v>
      </c>
      <c r="F7" s="128" t="s">
        <v>89</v>
      </c>
      <c r="G7" s="128" t="s">
        <v>90</v>
      </c>
      <c r="H7" s="128" t="s">
        <v>91</v>
      </c>
      <c r="I7" s="128" t="s">
        <v>92</v>
      </c>
      <c r="J7" s="128" t="s">
        <v>93</v>
      </c>
      <c r="K7" s="128" t="s">
        <v>94</v>
      </c>
      <c r="L7" s="128" t="s">
        <v>95</v>
      </c>
      <c r="M7" s="128" t="s">
        <v>96</v>
      </c>
      <c r="N7" s="128" t="s">
        <v>97</v>
      </c>
      <c r="O7" s="128" t="s">
        <v>98</v>
      </c>
      <c r="P7" s="128" t="s">
        <v>99</v>
      </c>
      <c r="Q7" s="128" t="s">
        <v>100</v>
      </c>
      <c r="R7" s="128" t="s">
        <v>101</v>
      </c>
      <c r="S7" s="128" t="s">
        <v>102</v>
      </c>
      <c r="T7" s="128" t="s">
        <v>237</v>
      </c>
      <c r="U7" s="128" t="s">
        <v>300</v>
      </c>
      <c r="V7" s="128" t="s">
        <v>327</v>
      </c>
      <c r="W7" s="128" t="s">
        <v>330</v>
      </c>
      <c r="X7" s="128" t="s">
        <v>331</v>
      </c>
      <c r="Y7" s="883"/>
    </row>
    <row r="8" spans="2:27" ht="18.600000000000001" customHeight="1" x14ac:dyDescent="0.15">
      <c r="B8" s="197"/>
      <c r="C8" s="185"/>
      <c r="D8" s="186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8"/>
    </row>
    <row r="9" spans="2:27" ht="18.600000000000001" customHeight="1" x14ac:dyDescent="0.15">
      <c r="B9" s="197"/>
      <c r="C9" s="189"/>
      <c r="D9" s="182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4"/>
    </row>
    <row r="10" spans="2:27" ht="18.600000000000001" customHeight="1" x14ac:dyDescent="0.15">
      <c r="B10" s="197"/>
      <c r="C10" s="189"/>
      <c r="D10" s="182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4"/>
    </row>
    <row r="11" spans="2:27" ht="18.600000000000001" customHeight="1" x14ac:dyDescent="0.15">
      <c r="B11" s="197"/>
      <c r="C11" s="189"/>
      <c r="D11" s="182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4"/>
    </row>
    <row r="12" spans="2:27" ht="18.600000000000001" customHeight="1" x14ac:dyDescent="0.15">
      <c r="B12" s="197"/>
      <c r="C12" s="189"/>
      <c r="D12" s="182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4"/>
    </row>
    <row r="13" spans="2:27" ht="18.600000000000001" customHeight="1" x14ac:dyDescent="0.15">
      <c r="B13" s="197"/>
      <c r="C13" s="189"/>
      <c r="D13" s="182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4"/>
    </row>
    <row r="14" spans="2:27" ht="18.600000000000001" customHeight="1" x14ac:dyDescent="0.15">
      <c r="B14" s="197"/>
      <c r="C14" s="189"/>
      <c r="D14" s="182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4"/>
    </row>
    <row r="15" spans="2:27" ht="18.600000000000001" customHeight="1" x14ac:dyDescent="0.15">
      <c r="B15" s="197"/>
      <c r="C15" s="189"/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4"/>
    </row>
    <row r="16" spans="2:27" ht="18.600000000000001" customHeight="1" x14ac:dyDescent="0.15">
      <c r="B16" s="197"/>
      <c r="C16" s="189"/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4"/>
    </row>
    <row r="17" spans="2:25" ht="18.600000000000001" customHeight="1" x14ac:dyDescent="0.15">
      <c r="B17" s="197"/>
      <c r="C17" s="189"/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4"/>
    </row>
    <row r="18" spans="2:25" ht="18.600000000000001" customHeight="1" x14ac:dyDescent="0.15">
      <c r="B18" s="197"/>
      <c r="C18" s="189"/>
      <c r="D18" s="182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4"/>
    </row>
    <row r="19" spans="2:25" ht="18.600000000000001" customHeight="1" x14ac:dyDescent="0.15">
      <c r="B19" s="197"/>
      <c r="C19" s="189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4"/>
    </row>
    <row r="20" spans="2:25" ht="18.600000000000001" customHeight="1" x14ac:dyDescent="0.15">
      <c r="B20" s="197"/>
      <c r="C20" s="189"/>
      <c r="D20" s="182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4"/>
    </row>
    <row r="21" spans="2:25" ht="18.600000000000001" customHeight="1" x14ac:dyDescent="0.15">
      <c r="B21" s="197"/>
      <c r="C21" s="189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4"/>
    </row>
    <row r="22" spans="2:25" ht="18.600000000000001" customHeight="1" x14ac:dyDescent="0.15">
      <c r="B22" s="197"/>
      <c r="C22" s="189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4"/>
    </row>
    <row r="23" spans="2:25" ht="18.600000000000001" customHeight="1" x14ac:dyDescent="0.15">
      <c r="B23" s="197"/>
      <c r="C23" s="189"/>
      <c r="D23" s="182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4"/>
    </row>
    <row r="24" spans="2:25" ht="18.600000000000001" customHeight="1" x14ac:dyDescent="0.15">
      <c r="B24" s="197"/>
      <c r="C24" s="189"/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4"/>
    </row>
    <row r="25" spans="2:25" ht="18.600000000000001" customHeight="1" x14ac:dyDescent="0.15">
      <c r="B25" s="197"/>
      <c r="C25" s="189"/>
      <c r="D25" s="182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</row>
    <row r="26" spans="2:25" ht="18.600000000000001" customHeight="1" x14ac:dyDescent="0.15">
      <c r="B26" s="197"/>
      <c r="C26" s="189"/>
      <c r="D26" s="182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4"/>
    </row>
    <row r="27" spans="2:25" ht="18.600000000000001" customHeight="1" x14ac:dyDescent="0.15">
      <c r="B27" s="197"/>
      <c r="C27" s="189"/>
      <c r="D27" s="182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4"/>
    </row>
    <row r="28" spans="2:25" ht="18.600000000000001" customHeight="1" x14ac:dyDescent="0.15">
      <c r="B28" s="197"/>
      <c r="C28" s="189"/>
      <c r="D28" s="182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4"/>
    </row>
    <row r="29" spans="2:25" ht="18.600000000000001" customHeight="1" x14ac:dyDescent="0.15">
      <c r="B29" s="197"/>
      <c r="C29" s="189"/>
      <c r="D29" s="182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4"/>
    </row>
    <row r="30" spans="2:25" ht="18.600000000000001" customHeight="1" x14ac:dyDescent="0.15">
      <c r="B30" s="197"/>
      <c r="C30" s="189"/>
      <c r="D30" s="182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4"/>
    </row>
    <row r="31" spans="2:25" ht="18.600000000000001" customHeight="1" x14ac:dyDescent="0.15">
      <c r="B31" s="197"/>
      <c r="C31" s="189"/>
      <c r="D31" s="182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4"/>
    </row>
    <row r="32" spans="2:25" ht="18.600000000000001" customHeight="1" x14ac:dyDescent="0.15">
      <c r="B32" s="197"/>
      <c r="C32" s="189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4"/>
    </row>
    <row r="33" spans="2:26" ht="18.600000000000001" customHeight="1" x14ac:dyDescent="0.15">
      <c r="B33" s="197"/>
      <c r="C33" s="189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4"/>
    </row>
    <row r="34" spans="2:26" ht="18.600000000000001" customHeight="1" x14ac:dyDescent="0.15">
      <c r="B34" s="197"/>
      <c r="C34" s="190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2:26" ht="24.6" customHeight="1" x14ac:dyDescent="0.15">
      <c r="B35" s="151" t="s">
        <v>8</v>
      </c>
      <c r="C35" s="196" t="s">
        <v>242</v>
      </c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3"/>
      <c r="Z35" s="118"/>
    </row>
    <row r="36" spans="2:26" s="120" customFormat="1" ht="7.5" customHeight="1" x14ac:dyDescent="0.15">
      <c r="B36" s="119"/>
    </row>
    <row r="37" spans="2:26" s="120" customFormat="1" ht="12" x14ac:dyDescent="0.15">
      <c r="B37" s="99" t="s">
        <v>265</v>
      </c>
    </row>
    <row r="38" spans="2:26" s="120" customFormat="1" ht="12" x14ac:dyDescent="0.15">
      <c r="B38" s="120" t="s">
        <v>271</v>
      </c>
    </row>
    <row r="39" spans="2:26" s="99" customFormat="1" ht="12" x14ac:dyDescent="0.15">
      <c r="B39" s="120" t="s">
        <v>334</v>
      </c>
    </row>
    <row r="40" spans="2:26" ht="30" customHeight="1" x14ac:dyDescent="0.15">
      <c r="B40" s="93"/>
      <c r="C40" s="93"/>
    </row>
    <row r="41" spans="2:26" ht="30" customHeight="1" x14ac:dyDescent="0.15">
      <c r="B41" s="93"/>
      <c r="C41" s="93"/>
    </row>
    <row r="42" spans="2:26" ht="30" customHeight="1" x14ac:dyDescent="0.15">
      <c r="B42" s="93"/>
      <c r="C42" s="93"/>
    </row>
    <row r="43" spans="2:26" ht="30" customHeight="1" x14ac:dyDescent="0.15">
      <c r="B43" s="93"/>
      <c r="C43" s="93"/>
    </row>
  </sheetData>
  <sheetProtection insertRows="0"/>
  <protectedRanges>
    <protectedRange sqref="B8:X34" name="範囲1"/>
    <protectedRange sqref="B39" name="範囲3"/>
  </protectedRanges>
  <mergeCells count="6">
    <mergeCell ref="B3:Y3"/>
    <mergeCell ref="V4:Y4"/>
    <mergeCell ref="C5:C7"/>
    <mergeCell ref="D5:X5"/>
    <mergeCell ref="Y5:Y7"/>
    <mergeCell ref="B5:B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1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Z44"/>
  <sheetViews>
    <sheetView showGridLines="0" zoomScale="70" zoomScaleNormal="70" zoomScaleSheetLayoutView="85" workbookViewId="0">
      <selection activeCell="B3" sqref="B3:X3"/>
    </sheetView>
  </sheetViews>
  <sheetFormatPr defaultRowHeight="30" customHeight="1" x14ac:dyDescent="0.15"/>
  <cols>
    <col min="1" max="1" width="2.33203125" style="93" customWidth="1"/>
    <col min="2" max="2" width="22.5546875" style="96" customWidth="1"/>
    <col min="3" max="23" width="9.33203125" style="93" customWidth="1"/>
    <col min="24" max="24" width="12.109375" style="93" customWidth="1"/>
    <col min="25" max="25" width="11.44140625" style="93" bestFit="1" customWidth="1"/>
    <col min="26" max="256" width="8.88671875" style="93"/>
    <col min="257" max="257" width="3.5546875" style="93" customWidth="1"/>
    <col min="258" max="258" width="24.5546875" style="93" customWidth="1"/>
    <col min="259" max="259" width="9.5546875" style="93" customWidth="1"/>
    <col min="260" max="279" width="9.33203125" style="93" customWidth="1"/>
    <col min="280" max="280" width="12.109375" style="93" customWidth="1"/>
    <col min="281" max="281" width="11.44140625" style="93" bestFit="1" customWidth="1"/>
    <col min="282" max="512" width="8.88671875" style="93"/>
    <col min="513" max="513" width="3.5546875" style="93" customWidth="1"/>
    <col min="514" max="514" width="24.5546875" style="93" customWidth="1"/>
    <col min="515" max="515" width="9.5546875" style="93" customWidth="1"/>
    <col min="516" max="535" width="9.33203125" style="93" customWidth="1"/>
    <col min="536" max="536" width="12.109375" style="93" customWidth="1"/>
    <col min="537" max="537" width="11.44140625" style="93" bestFit="1" customWidth="1"/>
    <col min="538" max="768" width="8.88671875" style="93"/>
    <col min="769" max="769" width="3.5546875" style="93" customWidth="1"/>
    <col min="770" max="770" width="24.5546875" style="93" customWidth="1"/>
    <col min="771" max="771" width="9.5546875" style="93" customWidth="1"/>
    <col min="772" max="791" width="9.33203125" style="93" customWidth="1"/>
    <col min="792" max="792" width="12.109375" style="93" customWidth="1"/>
    <col min="793" max="793" width="11.44140625" style="93" bestFit="1" customWidth="1"/>
    <col min="794" max="1024" width="8.88671875" style="93"/>
    <col min="1025" max="1025" width="3.5546875" style="93" customWidth="1"/>
    <col min="1026" max="1026" width="24.5546875" style="93" customWidth="1"/>
    <col min="1027" max="1027" width="9.5546875" style="93" customWidth="1"/>
    <col min="1028" max="1047" width="9.33203125" style="93" customWidth="1"/>
    <col min="1048" max="1048" width="12.109375" style="93" customWidth="1"/>
    <col min="1049" max="1049" width="11.44140625" style="93" bestFit="1" customWidth="1"/>
    <col min="1050" max="1280" width="8.88671875" style="93"/>
    <col min="1281" max="1281" width="3.5546875" style="93" customWidth="1"/>
    <col min="1282" max="1282" width="24.5546875" style="93" customWidth="1"/>
    <col min="1283" max="1283" width="9.5546875" style="93" customWidth="1"/>
    <col min="1284" max="1303" width="9.33203125" style="93" customWidth="1"/>
    <col min="1304" max="1304" width="12.109375" style="93" customWidth="1"/>
    <col min="1305" max="1305" width="11.44140625" style="93" bestFit="1" customWidth="1"/>
    <col min="1306" max="1536" width="8.88671875" style="93"/>
    <col min="1537" max="1537" width="3.5546875" style="93" customWidth="1"/>
    <col min="1538" max="1538" width="24.5546875" style="93" customWidth="1"/>
    <col min="1539" max="1539" width="9.5546875" style="93" customWidth="1"/>
    <col min="1540" max="1559" width="9.33203125" style="93" customWidth="1"/>
    <col min="1560" max="1560" width="12.109375" style="93" customWidth="1"/>
    <col min="1561" max="1561" width="11.44140625" style="93" bestFit="1" customWidth="1"/>
    <col min="1562" max="1792" width="8.88671875" style="93"/>
    <col min="1793" max="1793" width="3.5546875" style="93" customWidth="1"/>
    <col min="1794" max="1794" width="24.5546875" style="93" customWidth="1"/>
    <col min="1795" max="1795" width="9.5546875" style="93" customWidth="1"/>
    <col min="1796" max="1815" width="9.33203125" style="93" customWidth="1"/>
    <col min="1816" max="1816" width="12.109375" style="93" customWidth="1"/>
    <col min="1817" max="1817" width="11.44140625" style="93" bestFit="1" customWidth="1"/>
    <col min="1818" max="2048" width="8.88671875" style="93"/>
    <col min="2049" max="2049" width="3.5546875" style="93" customWidth="1"/>
    <col min="2050" max="2050" width="24.5546875" style="93" customWidth="1"/>
    <col min="2051" max="2051" width="9.5546875" style="93" customWidth="1"/>
    <col min="2052" max="2071" width="9.33203125" style="93" customWidth="1"/>
    <col min="2072" max="2072" width="12.109375" style="93" customWidth="1"/>
    <col min="2073" max="2073" width="11.44140625" style="93" bestFit="1" customWidth="1"/>
    <col min="2074" max="2304" width="8.88671875" style="93"/>
    <col min="2305" max="2305" width="3.5546875" style="93" customWidth="1"/>
    <col min="2306" max="2306" width="24.5546875" style="93" customWidth="1"/>
    <col min="2307" max="2307" width="9.5546875" style="93" customWidth="1"/>
    <col min="2308" max="2327" width="9.33203125" style="93" customWidth="1"/>
    <col min="2328" max="2328" width="12.109375" style="93" customWidth="1"/>
    <col min="2329" max="2329" width="11.44140625" style="93" bestFit="1" customWidth="1"/>
    <col min="2330" max="2560" width="8.88671875" style="93"/>
    <col min="2561" max="2561" width="3.5546875" style="93" customWidth="1"/>
    <col min="2562" max="2562" width="24.5546875" style="93" customWidth="1"/>
    <col min="2563" max="2563" width="9.5546875" style="93" customWidth="1"/>
    <col min="2564" max="2583" width="9.33203125" style="93" customWidth="1"/>
    <col min="2584" max="2584" width="12.109375" style="93" customWidth="1"/>
    <col min="2585" max="2585" width="11.44140625" style="93" bestFit="1" customWidth="1"/>
    <col min="2586" max="2816" width="8.88671875" style="93"/>
    <col min="2817" max="2817" width="3.5546875" style="93" customWidth="1"/>
    <col min="2818" max="2818" width="24.5546875" style="93" customWidth="1"/>
    <col min="2819" max="2819" width="9.5546875" style="93" customWidth="1"/>
    <col min="2820" max="2839" width="9.33203125" style="93" customWidth="1"/>
    <col min="2840" max="2840" width="12.109375" style="93" customWidth="1"/>
    <col min="2841" max="2841" width="11.44140625" style="93" bestFit="1" customWidth="1"/>
    <col min="2842" max="3072" width="8.88671875" style="93"/>
    <col min="3073" max="3073" width="3.5546875" style="93" customWidth="1"/>
    <col min="3074" max="3074" width="24.5546875" style="93" customWidth="1"/>
    <col min="3075" max="3075" width="9.5546875" style="93" customWidth="1"/>
    <col min="3076" max="3095" width="9.33203125" style="93" customWidth="1"/>
    <col min="3096" max="3096" width="12.109375" style="93" customWidth="1"/>
    <col min="3097" max="3097" width="11.44140625" style="93" bestFit="1" customWidth="1"/>
    <col min="3098" max="3328" width="8.88671875" style="93"/>
    <col min="3329" max="3329" width="3.5546875" style="93" customWidth="1"/>
    <col min="3330" max="3330" width="24.5546875" style="93" customWidth="1"/>
    <col min="3331" max="3331" width="9.5546875" style="93" customWidth="1"/>
    <col min="3332" max="3351" width="9.33203125" style="93" customWidth="1"/>
    <col min="3352" max="3352" width="12.109375" style="93" customWidth="1"/>
    <col min="3353" max="3353" width="11.44140625" style="93" bestFit="1" customWidth="1"/>
    <col min="3354" max="3584" width="8.88671875" style="93"/>
    <col min="3585" max="3585" width="3.5546875" style="93" customWidth="1"/>
    <col min="3586" max="3586" width="24.5546875" style="93" customWidth="1"/>
    <col min="3587" max="3587" width="9.5546875" style="93" customWidth="1"/>
    <col min="3588" max="3607" width="9.33203125" style="93" customWidth="1"/>
    <col min="3608" max="3608" width="12.109375" style="93" customWidth="1"/>
    <col min="3609" max="3609" width="11.44140625" style="93" bestFit="1" customWidth="1"/>
    <col min="3610" max="3840" width="8.88671875" style="93"/>
    <col min="3841" max="3841" width="3.5546875" style="93" customWidth="1"/>
    <col min="3842" max="3842" width="24.5546875" style="93" customWidth="1"/>
    <col min="3843" max="3843" width="9.5546875" style="93" customWidth="1"/>
    <col min="3844" max="3863" width="9.33203125" style="93" customWidth="1"/>
    <col min="3864" max="3864" width="12.109375" style="93" customWidth="1"/>
    <col min="3865" max="3865" width="11.44140625" style="93" bestFit="1" customWidth="1"/>
    <col min="3866" max="4096" width="8.88671875" style="93"/>
    <col min="4097" max="4097" width="3.5546875" style="93" customWidth="1"/>
    <col min="4098" max="4098" width="24.5546875" style="93" customWidth="1"/>
    <col min="4099" max="4099" width="9.5546875" style="93" customWidth="1"/>
    <col min="4100" max="4119" width="9.33203125" style="93" customWidth="1"/>
    <col min="4120" max="4120" width="12.109375" style="93" customWidth="1"/>
    <col min="4121" max="4121" width="11.44140625" style="93" bestFit="1" customWidth="1"/>
    <col min="4122" max="4352" width="8.88671875" style="93"/>
    <col min="4353" max="4353" width="3.5546875" style="93" customWidth="1"/>
    <col min="4354" max="4354" width="24.5546875" style="93" customWidth="1"/>
    <col min="4355" max="4355" width="9.5546875" style="93" customWidth="1"/>
    <col min="4356" max="4375" width="9.33203125" style="93" customWidth="1"/>
    <col min="4376" max="4376" width="12.109375" style="93" customWidth="1"/>
    <col min="4377" max="4377" width="11.44140625" style="93" bestFit="1" customWidth="1"/>
    <col min="4378" max="4608" width="8.88671875" style="93"/>
    <col min="4609" max="4609" width="3.5546875" style="93" customWidth="1"/>
    <col min="4610" max="4610" width="24.5546875" style="93" customWidth="1"/>
    <col min="4611" max="4611" width="9.5546875" style="93" customWidth="1"/>
    <col min="4612" max="4631" width="9.33203125" style="93" customWidth="1"/>
    <col min="4632" max="4632" width="12.109375" style="93" customWidth="1"/>
    <col min="4633" max="4633" width="11.44140625" style="93" bestFit="1" customWidth="1"/>
    <col min="4634" max="4864" width="8.88671875" style="93"/>
    <col min="4865" max="4865" width="3.5546875" style="93" customWidth="1"/>
    <col min="4866" max="4866" width="24.5546875" style="93" customWidth="1"/>
    <col min="4867" max="4867" width="9.5546875" style="93" customWidth="1"/>
    <col min="4868" max="4887" width="9.33203125" style="93" customWidth="1"/>
    <col min="4888" max="4888" width="12.109375" style="93" customWidth="1"/>
    <col min="4889" max="4889" width="11.44140625" style="93" bestFit="1" customWidth="1"/>
    <col min="4890" max="5120" width="8.88671875" style="93"/>
    <col min="5121" max="5121" width="3.5546875" style="93" customWidth="1"/>
    <col min="5122" max="5122" width="24.5546875" style="93" customWidth="1"/>
    <col min="5123" max="5123" width="9.5546875" style="93" customWidth="1"/>
    <col min="5124" max="5143" width="9.33203125" style="93" customWidth="1"/>
    <col min="5144" max="5144" width="12.109375" style="93" customWidth="1"/>
    <col min="5145" max="5145" width="11.44140625" style="93" bestFit="1" customWidth="1"/>
    <col min="5146" max="5376" width="8.88671875" style="93"/>
    <col min="5377" max="5377" width="3.5546875" style="93" customWidth="1"/>
    <col min="5378" max="5378" width="24.5546875" style="93" customWidth="1"/>
    <col min="5379" max="5379" width="9.5546875" style="93" customWidth="1"/>
    <col min="5380" max="5399" width="9.33203125" style="93" customWidth="1"/>
    <col min="5400" max="5400" width="12.109375" style="93" customWidth="1"/>
    <col min="5401" max="5401" width="11.44140625" style="93" bestFit="1" customWidth="1"/>
    <col min="5402" max="5632" width="8.88671875" style="93"/>
    <col min="5633" max="5633" width="3.5546875" style="93" customWidth="1"/>
    <col min="5634" max="5634" width="24.5546875" style="93" customWidth="1"/>
    <col min="5635" max="5635" width="9.5546875" style="93" customWidth="1"/>
    <col min="5636" max="5655" width="9.33203125" style="93" customWidth="1"/>
    <col min="5656" max="5656" width="12.109375" style="93" customWidth="1"/>
    <col min="5657" max="5657" width="11.44140625" style="93" bestFit="1" customWidth="1"/>
    <col min="5658" max="5888" width="8.88671875" style="93"/>
    <col min="5889" max="5889" width="3.5546875" style="93" customWidth="1"/>
    <col min="5890" max="5890" width="24.5546875" style="93" customWidth="1"/>
    <col min="5891" max="5891" width="9.5546875" style="93" customWidth="1"/>
    <col min="5892" max="5911" width="9.33203125" style="93" customWidth="1"/>
    <col min="5912" max="5912" width="12.109375" style="93" customWidth="1"/>
    <col min="5913" max="5913" width="11.44140625" style="93" bestFit="1" customWidth="1"/>
    <col min="5914" max="6144" width="8.88671875" style="93"/>
    <col min="6145" max="6145" width="3.5546875" style="93" customWidth="1"/>
    <col min="6146" max="6146" width="24.5546875" style="93" customWidth="1"/>
    <col min="6147" max="6147" width="9.5546875" style="93" customWidth="1"/>
    <col min="6148" max="6167" width="9.33203125" style="93" customWidth="1"/>
    <col min="6168" max="6168" width="12.109375" style="93" customWidth="1"/>
    <col min="6169" max="6169" width="11.44140625" style="93" bestFit="1" customWidth="1"/>
    <col min="6170" max="6400" width="8.88671875" style="93"/>
    <col min="6401" max="6401" width="3.5546875" style="93" customWidth="1"/>
    <col min="6402" max="6402" width="24.5546875" style="93" customWidth="1"/>
    <col min="6403" max="6403" width="9.5546875" style="93" customWidth="1"/>
    <col min="6404" max="6423" width="9.33203125" style="93" customWidth="1"/>
    <col min="6424" max="6424" width="12.109375" style="93" customWidth="1"/>
    <col min="6425" max="6425" width="11.44140625" style="93" bestFit="1" customWidth="1"/>
    <col min="6426" max="6656" width="8.88671875" style="93"/>
    <col min="6657" max="6657" width="3.5546875" style="93" customWidth="1"/>
    <col min="6658" max="6658" width="24.5546875" style="93" customWidth="1"/>
    <col min="6659" max="6659" width="9.5546875" style="93" customWidth="1"/>
    <col min="6660" max="6679" width="9.33203125" style="93" customWidth="1"/>
    <col min="6680" max="6680" width="12.109375" style="93" customWidth="1"/>
    <col min="6681" max="6681" width="11.44140625" style="93" bestFit="1" customWidth="1"/>
    <col min="6682" max="6912" width="8.88671875" style="93"/>
    <col min="6913" max="6913" width="3.5546875" style="93" customWidth="1"/>
    <col min="6914" max="6914" width="24.5546875" style="93" customWidth="1"/>
    <col min="6915" max="6915" width="9.5546875" style="93" customWidth="1"/>
    <col min="6916" max="6935" width="9.33203125" style="93" customWidth="1"/>
    <col min="6936" max="6936" width="12.109375" style="93" customWidth="1"/>
    <col min="6937" max="6937" width="11.44140625" style="93" bestFit="1" customWidth="1"/>
    <col min="6938" max="7168" width="8.88671875" style="93"/>
    <col min="7169" max="7169" width="3.5546875" style="93" customWidth="1"/>
    <col min="7170" max="7170" width="24.5546875" style="93" customWidth="1"/>
    <col min="7171" max="7171" width="9.5546875" style="93" customWidth="1"/>
    <col min="7172" max="7191" width="9.33203125" style="93" customWidth="1"/>
    <col min="7192" max="7192" width="12.109375" style="93" customWidth="1"/>
    <col min="7193" max="7193" width="11.44140625" style="93" bestFit="1" customWidth="1"/>
    <col min="7194" max="7424" width="8.88671875" style="93"/>
    <col min="7425" max="7425" width="3.5546875" style="93" customWidth="1"/>
    <col min="7426" max="7426" width="24.5546875" style="93" customWidth="1"/>
    <col min="7427" max="7427" width="9.5546875" style="93" customWidth="1"/>
    <col min="7428" max="7447" width="9.33203125" style="93" customWidth="1"/>
    <col min="7448" max="7448" width="12.109375" style="93" customWidth="1"/>
    <col min="7449" max="7449" width="11.44140625" style="93" bestFit="1" customWidth="1"/>
    <col min="7450" max="7680" width="8.88671875" style="93"/>
    <col min="7681" max="7681" width="3.5546875" style="93" customWidth="1"/>
    <col min="7682" max="7682" width="24.5546875" style="93" customWidth="1"/>
    <col min="7683" max="7683" width="9.5546875" style="93" customWidth="1"/>
    <col min="7684" max="7703" width="9.33203125" style="93" customWidth="1"/>
    <col min="7704" max="7704" width="12.109375" style="93" customWidth="1"/>
    <col min="7705" max="7705" width="11.44140625" style="93" bestFit="1" customWidth="1"/>
    <col min="7706" max="7936" width="8.88671875" style="93"/>
    <col min="7937" max="7937" width="3.5546875" style="93" customWidth="1"/>
    <col min="7938" max="7938" width="24.5546875" style="93" customWidth="1"/>
    <col min="7939" max="7939" width="9.5546875" style="93" customWidth="1"/>
    <col min="7940" max="7959" width="9.33203125" style="93" customWidth="1"/>
    <col min="7960" max="7960" width="12.109375" style="93" customWidth="1"/>
    <col min="7961" max="7961" width="11.44140625" style="93" bestFit="1" customWidth="1"/>
    <col min="7962" max="8192" width="8.88671875" style="93"/>
    <col min="8193" max="8193" width="3.5546875" style="93" customWidth="1"/>
    <col min="8194" max="8194" width="24.5546875" style="93" customWidth="1"/>
    <col min="8195" max="8195" width="9.5546875" style="93" customWidth="1"/>
    <col min="8196" max="8215" width="9.33203125" style="93" customWidth="1"/>
    <col min="8216" max="8216" width="12.109375" style="93" customWidth="1"/>
    <col min="8217" max="8217" width="11.44140625" style="93" bestFit="1" customWidth="1"/>
    <col min="8218" max="8448" width="8.88671875" style="93"/>
    <col min="8449" max="8449" width="3.5546875" style="93" customWidth="1"/>
    <col min="8450" max="8450" width="24.5546875" style="93" customWidth="1"/>
    <col min="8451" max="8451" width="9.5546875" style="93" customWidth="1"/>
    <col min="8452" max="8471" width="9.33203125" style="93" customWidth="1"/>
    <col min="8472" max="8472" width="12.109375" style="93" customWidth="1"/>
    <col min="8473" max="8473" width="11.44140625" style="93" bestFit="1" customWidth="1"/>
    <col min="8474" max="8704" width="8.88671875" style="93"/>
    <col min="8705" max="8705" width="3.5546875" style="93" customWidth="1"/>
    <col min="8706" max="8706" width="24.5546875" style="93" customWidth="1"/>
    <col min="8707" max="8707" width="9.5546875" style="93" customWidth="1"/>
    <col min="8708" max="8727" width="9.33203125" style="93" customWidth="1"/>
    <col min="8728" max="8728" width="12.109375" style="93" customWidth="1"/>
    <col min="8729" max="8729" width="11.44140625" style="93" bestFit="1" customWidth="1"/>
    <col min="8730" max="8960" width="8.88671875" style="93"/>
    <col min="8961" max="8961" width="3.5546875" style="93" customWidth="1"/>
    <col min="8962" max="8962" width="24.5546875" style="93" customWidth="1"/>
    <col min="8963" max="8963" width="9.5546875" style="93" customWidth="1"/>
    <col min="8964" max="8983" width="9.33203125" style="93" customWidth="1"/>
    <col min="8984" max="8984" width="12.109375" style="93" customWidth="1"/>
    <col min="8985" max="8985" width="11.44140625" style="93" bestFit="1" customWidth="1"/>
    <col min="8986" max="9216" width="8.88671875" style="93"/>
    <col min="9217" max="9217" width="3.5546875" style="93" customWidth="1"/>
    <col min="9218" max="9218" width="24.5546875" style="93" customWidth="1"/>
    <col min="9219" max="9219" width="9.5546875" style="93" customWidth="1"/>
    <col min="9220" max="9239" width="9.33203125" style="93" customWidth="1"/>
    <col min="9240" max="9240" width="12.109375" style="93" customWidth="1"/>
    <col min="9241" max="9241" width="11.44140625" style="93" bestFit="1" customWidth="1"/>
    <col min="9242" max="9472" width="8.88671875" style="93"/>
    <col min="9473" max="9473" width="3.5546875" style="93" customWidth="1"/>
    <col min="9474" max="9474" width="24.5546875" style="93" customWidth="1"/>
    <col min="9475" max="9475" width="9.5546875" style="93" customWidth="1"/>
    <col min="9476" max="9495" width="9.33203125" style="93" customWidth="1"/>
    <col min="9496" max="9496" width="12.109375" style="93" customWidth="1"/>
    <col min="9497" max="9497" width="11.44140625" style="93" bestFit="1" customWidth="1"/>
    <col min="9498" max="9728" width="8.88671875" style="93"/>
    <col min="9729" max="9729" width="3.5546875" style="93" customWidth="1"/>
    <col min="9730" max="9730" width="24.5546875" style="93" customWidth="1"/>
    <col min="9731" max="9731" width="9.5546875" style="93" customWidth="1"/>
    <col min="9732" max="9751" width="9.33203125" style="93" customWidth="1"/>
    <col min="9752" max="9752" width="12.109375" style="93" customWidth="1"/>
    <col min="9753" max="9753" width="11.44140625" style="93" bestFit="1" customWidth="1"/>
    <col min="9754" max="9984" width="8.88671875" style="93"/>
    <col min="9985" max="9985" width="3.5546875" style="93" customWidth="1"/>
    <col min="9986" max="9986" width="24.5546875" style="93" customWidth="1"/>
    <col min="9987" max="9987" width="9.5546875" style="93" customWidth="1"/>
    <col min="9988" max="10007" width="9.33203125" style="93" customWidth="1"/>
    <col min="10008" max="10008" width="12.109375" style="93" customWidth="1"/>
    <col min="10009" max="10009" width="11.44140625" style="93" bestFit="1" customWidth="1"/>
    <col min="10010" max="10240" width="8.88671875" style="93"/>
    <col min="10241" max="10241" width="3.5546875" style="93" customWidth="1"/>
    <col min="10242" max="10242" width="24.5546875" style="93" customWidth="1"/>
    <col min="10243" max="10243" width="9.5546875" style="93" customWidth="1"/>
    <col min="10244" max="10263" width="9.33203125" style="93" customWidth="1"/>
    <col min="10264" max="10264" width="12.109375" style="93" customWidth="1"/>
    <col min="10265" max="10265" width="11.44140625" style="93" bestFit="1" customWidth="1"/>
    <col min="10266" max="10496" width="8.88671875" style="93"/>
    <col min="10497" max="10497" width="3.5546875" style="93" customWidth="1"/>
    <col min="10498" max="10498" width="24.5546875" style="93" customWidth="1"/>
    <col min="10499" max="10499" width="9.5546875" style="93" customWidth="1"/>
    <col min="10500" max="10519" width="9.33203125" style="93" customWidth="1"/>
    <col min="10520" max="10520" width="12.109375" style="93" customWidth="1"/>
    <col min="10521" max="10521" width="11.44140625" style="93" bestFit="1" customWidth="1"/>
    <col min="10522" max="10752" width="8.88671875" style="93"/>
    <col min="10753" max="10753" width="3.5546875" style="93" customWidth="1"/>
    <col min="10754" max="10754" width="24.5546875" style="93" customWidth="1"/>
    <col min="10755" max="10755" width="9.5546875" style="93" customWidth="1"/>
    <col min="10756" max="10775" width="9.33203125" style="93" customWidth="1"/>
    <col min="10776" max="10776" width="12.109375" style="93" customWidth="1"/>
    <col min="10777" max="10777" width="11.44140625" style="93" bestFit="1" customWidth="1"/>
    <col min="10778" max="11008" width="8.88671875" style="93"/>
    <col min="11009" max="11009" width="3.5546875" style="93" customWidth="1"/>
    <col min="11010" max="11010" width="24.5546875" style="93" customWidth="1"/>
    <col min="11011" max="11011" width="9.5546875" style="93" customWidth="1"/>
    <col min="11012" max="11031" width="9.33203125" style="93" customWidth="1"/>
    <col min="11032" max="11032" width="12.109375" style="93" customWidth="1"/>
    <col min="11033" max="11033" width="11.44140625" style="93" bestFit="1" customWidth="1"/>
    <col min="11034" max="11264" width="8.88671875" style="93"/>
    <col min="11265" max="11265" width="3.5546875" style="93" customWidth="1"/>
    <col min="11266" max="11266" width="24.5546875" style="93" customWidth="1"/>
    <col min="11267" max="11267" width="9.5546875" style="93" customWidth="1"/>
    <col min="11268" max="11287" width="9.33203125" style="93" customWidth="1"/>
    <col min="11288" max="11288" width="12.109375" style="93" customWidth="1"/>
    <col min="11289" max="11289" width="11.44140625" style="93" bestFit="1" customWidth="1"/>
    <col min="11290" max="11520" width="8.88671875" style="93"/>
    <col min="11521" max="11521" width="3.5546875" style="93" customWidth="1"/>
    <col min="11522" max="11522" width="24.5546875" style="93" customWidth="1"/>
    <col min="11523" max="11523" width="9.5546875" style="93" customWidth="1"/>
    <col min="11524" max="11543" width="9.33203125" style="93" customWidth="1"/>
    <col min="11544" max="11544" width="12.109375" style="93" customWidth="1"/>
    <col min="11545" max="11545" width="11.44140625" style="93" bestFit="1" customWidth="1"/>
    <col min="11546" max="11776" width="8.88671875" style="93"/>
    <col min="11777" max="11777" width="3.5546875" style="93" customWidth="1"/>
    <col min="11778" max="11778" width="24.5546875" style="93" customWidth="1"/>
    <col min="11779" max="11779" width="9.5546875" style="93" customWidth="1"/>
    <col min="11780" max="11799" width="9.33203125" style="93" customWidth="1"/>
    <col min="11800" max="11800" width="12.109375" style="93" customWidth="1"/>
    <col min="11801" max="11801" width="11.44140625" style="93" bestFit="1" customWidth="1"/>
    <col min="11802" max="12032" width="8.88671875" style="93"/>
    <col min="12033" max="12033" width="3.5546875" style="93" customWidth="1"/>
    <col min="12034" max="12034" width="24.5546875" style="93" customWidth="1"/>
    <col min="12035" max="12035" width="9.5546875" style="93" customWidth="1"/>
    <col min="12036" max="12055" width="9.33203125" style="93" customWidth="1"/>
    <col min="12056" max="12056" width="12.109375" style="93" customWidth="1"/>
    <col min="12057" max="12057" width="11.44140625" style="93" bestFit="1" customWidth="1"/>
    <col min="12058" max="12288" width="8.88671875" style="93"/>
    <col min="12289" max="12289" width="3.5546875" style="93" customWidth="1"/>
    <col min="12290" max="12290" width="24.5546875" style="93" customWidth="1"/>
    <col min="12291" max="12291" width="9.5546875" style="93" customWidth="1"/>
    <col min="12292" max="12311" width="9.33203125" style="93" customWidth="1"/>
    <col min="12312" max="12312" width="12.109375" style="93" customWidth="1"/>
    <col min="12313" max="12313" width="11.44140625" style="93" bestFit="1" customWidth="1"/>
    <col min="12314" max="12544" width="8.88671875" style="93"/>
    <col min="12545" max="12545" width="3.5546875" style="93" customWidth="1"/>
    <col min="12546" max="12546" width="24.5546875" style="93" customWidth="1"/>
    <col min="12547" max="12547" width="9.5546875" style="93" customWidth="1"/>
    <col min="12548" max="12567" width="9.33203125" style="93" customWidth="1"/>
    <col min="12568" max="12568" width="12.109375" style="93" customWidth="1"/>
    <col min="12569" max="12569" width="11.44140625" style="93" bestFit="1" customWidth="1"/>
    <col min="12570" max="12800" width="8.88671875" style="93"/>
    <col min="12801" max="12801" width="3.5546875" style="93" customWidth="1"/>
    <col min="12802" max="12802" width="24.5546875" style="93" customWidth="1"/>
    <col min="12803" max="12803" width="9.5546875" style="93" customWidth="1"/>
    <col min="12804" max="12823" width="9.33203125" style="93" customWidth="1"/>
    <col min="12824" max="12824" width="12.109375" style="93" customWidth="1"/>
    <col min="12825" max="12825" width="11.44140625" style="93" bestFit="1" customWidth="1"/>
    <col min="12826" max="13056" width="8.88671875" style="93"/>
    <col min="13057" max="13057" width="3.5546875" style="93" customWidth="1"/>
    <col min="13058" max="13058" width="24.5546875" style="93" customWidth="1"/>
    <col min="13059" max="13059" width="9.5546875" style="93" customWidth="1"/>
    <col min="13060" max="13079" width="9.33203125" style="93" customWidth="1"/>
    <col min="13080" max="13080" width="12.109375" style="93" customWidth="1"/>
    <col min="13081" max="13081" width="11.44140625" style="93" bestFit="1" customWidth="1"/>
    <col min="13082" max="13312" width="8.88671875" style="93"/>
    <col min="13313" max="13313" width="3.5546875" style="93" customWidth="1"/>
    <col min="13314" max="13314" width="24.5546875" style="93" customWidth="1"/>
    <col min="13315" max="13315" width="9.5546875" style="93" customWidth="1"/>
    <col min="13316" max="13335" width="9.33203125" style="93" customWidth="1"/>
    <col min="13336" max="13336" width="12.109375" style="93" customWidth="1"/>
    <col min="13337" max="13337" width="11.44140625" style="93" bestFit="1" customWidth="1"/>
    <col min="13338" max="13568" width="8.88671875" style="93"/>
    <col min="13569" max="13569" width="3.5546875" style="93" customWidth="1"/>
    <col min="13570" max="13570" width="24.5546875" style="93" customWidth="1"/>
    <col min="13571" max="13571" width="9.5546875" style="93" customWidth="1"/>
    <col min="13572" max="13591" width="9.33203125" style="93" customWidth="1"/>
    <col min="13592" max="13592" width="12.109375" style="93" customWidth="1"/>
    <col min="13593" max="13593" width="11.44140625" style="93" bestFit="1" customWidth="1"/>
    <col min="13594" max="13824" width="8.88671875" style="93"/>
    <col min="13825" max="13825" width="3.5546875" style="93" customWidth="1"/>
    <col min="13826" max="13826" width="24.5546875" style="93" customWidth="1"/>
    <col min="13827" max="13827" width="9.5546875" style="93" customWidth="1"/>
    <col min="13828" max="13847" width="9.33203125" style="93" customWidth="1"/>
    <col min="13848" max="13848" width="12.109375" style="93" customWidth="1"/>
    <col min="13849" max="13849" width="11.44140625" style="93" bestFit="1" customWidth="1"/>
    <col min="13850" max="14080" width="8.88671875" style="93"/>
    <col min="14081" max="14081" width="3.5546875" style="93" customWidth="1"/>
    <col min="14082" max="14082" width="24.5546875" style="93" customWidth="1"/>
    <col min="14083" max="14083" width="9.5546875" style="93" customWidth="1"/>
    <col min="14084" max="14103" width="9.33203125" style="93" customWidth="1"/>
    <col min="14104" max="14104" width="12.109375" style="93" customWidth="1"/>
    <col min="14105" max="14105" width="11.44140625" style="93" bestFit="1" customWidth="1"/>
    <col min="14106" max="14336" width="8.88671875" style="93"/>
    <col min="14337" max="14337" width="3.5546875" style="93" customWidth="1"/>
    <col min="14338" max="14338" width="24.5546875" style="93" customWidth="1"/>
    <col min="14339" max="14339" width="9.5546875" style="93" customWidth="1"/>
    <col min="14340" max="14359" width="9.33203125" style="93" customWidth="1"/>
    <col min="14360" max="14360" width="12.109375" style="93" customWidth="1"/>
    <col min="14361" max="14361" width="11.44140625" style="93" bestFit="1" customWidth="1"/>
    <col min="14362" max="14592" width="8.88671875" style="93"/>
    <col min="14593" max="14593" width="3.5546875" style="93" customWidth="1"/>
    <col min="14594" max="14594" width="24.5546875" style="93" customWidth="1"/>
    <col min="14595" max="14595" width="9.5546875" style="93" customWidth="1"/>
    <col min="14596" max="14615" width="9.33203125" style="93" customWidth="1"/>
    <col min="14616" max="14616" width="12.109375" style="93" customWidth="1"/>
    <col min="14617" max="14617" width="11.44140625" style="93" bestFit="1" customWidth="1"/>
    <col min="14618" max="14848" width="8.88671875" style="93"/>
    <col min="14849" max="14849" width="3.5546875" style="93" customWidth="1"/>
    <col min="14850" max="14850" width="24.5546875" style="93" customWidth="1"/>
    <col min="14851" max="14851" width="9.5546875" style="93" customWidth="1"/>
    <col min="14852" max="14871" width="9.33203125" style="93" customWidth="1"/>
    <col min="14872" max="14872" width="12.109375" style="93" customWidth="1"/>
    <col min="14873" max="14873" width="11.44140625" style="93" bestFit="1" customWidth="1"/>
    <col min="14874" max="15104" width="8.88671875" style="93"/>
    <col min="15105" max="15105" width="3.5546875" style="93" customWidth="1"/>
    <col min="15106" max="15106" width="24.5546875" style="93" customWidth="1"/>
    <col min="15107" max="15107" width="9.5546875" style="93" customWidth="1"/>
    <col min="15108" max="15127" width="9.33203125" style="93" customWidth="1"/>
    <col min="15128" max="15128" width="12.109375" style="93" customWidth="1"/>
    <col min="15129" max="15129" width="11.44140625" style="93" bestFit="1" customWidth="1"/>
    <col min="15130" max="15360" width="8.88671875" style="93"/>
    <col min="15361" max="15361" width="3.5546875" style="93" customWidth="1"/>
    <col min="15362" max="15362" width="24.5546875" style="93" customWidth="1"/>
    <col min="15363" max="15363" width="9.5546875" style="93" customWidth="1"/>
    <col min="15364" max="15383" width="9.33203125" style="93" customWidth="1"/>
    <col min="15384" max="15384" width="12.109375" style="93" customWidth="1"/>
    <col min="15385" max="15385" width="11.44140625" style="93" bestFit="1" customWidth="1"/>
    <col min="15386" max="15616" width="8.88671875" style="93"/>
    <col min="15617" max="15617" width="3.5546875" style="93" customWidth="1"/>
    <col min="15618" max="15618" width="24.5546875" style="93" customWidth="1"/>
    <col min="15619" max="15619" width="9.5546875" style="93" customWidth="1"/>
    <col min="15620" max="15639" width="9.33203125" style="93" customWidth="1"/>
    <col min="15640" max="15640" width="12.109375" style="93" customWidth="1"/>
    <col min="15641" max="15641" width="11.44140625" style="93" bestFit="1" customWidth="1"/>
    <col min="15642" max="15872" width="8.88671875" style="93"/>
    <col min="15873" max="15873" width="3.5546875" style="93" customWidth="1"/>
    <col min="15874" max="15874" width="24.5546875" style="93" customWidth="1"/>
    <col min="15875" max="15875" width="9.5546875" style="93" customWidth="1"/>
    <col min="15876" max="15895" width="9.33203125" style="93" customWidth="1"/>
    <col min="15896" max="15896" width="12.109375" style="93" customWidth="1"/>
    <col min="15897" max="15897" width="11.44140625" style="93" bestFit="1" customWidth="1"/>
    <col min="15898" max="16128" width="8.88671875" style="93"/>
    <col min="16129" max="16129" width="3.5546875" style="93" customWidth="1"/>
    <col min="16130" max="16130" width="24.5546875" style="93" customWidth="1"/>
    <col min="16131" max="16131" width="9.5546875" style="93" customWidth="1"/>
    <col min="16132" max="16151" width="9.33203125" style="93" customWidth="1"/>
    <col min="16152" max="16152" width="12.109375" style="93" customWidth="1"/>
    <col min="16153" max="16153" width="11.44140625" style="93" bestFit="1" customWidth="1"/>
    <col min="16154" max="16383" width="8.88671875" style="93"/>
    <col min="16384" max="16384" width="9.109375" style="93" customWidth="1"/>
  </cols>
  <sheetData>
    <row r="1" spans="2:26" s="106" customFormat="1" ht="18" customHeight="1" x14ac:dyDescent="0.15">
      <c r="B1" s="107"/>
      <c r="C1" s="107"/>
      <c r="D1" s="107"/>
    </row>
    <row r="2" spans="2:26" s="106" customFormat="1" ht="18" customHeight="1" x14ac:dyDescent="0.15">
      <c r="B2" s="107"/>
      <c r="C2" s="107"/>
      <c r="D2" s="107"/>
      <c r="X2" s="123" t="s">
        <v>292</v>
      </c>
      <c r="Z2" s="108"/>
    </row>
    <row r="3" spans="2:26" s="101" customFormat="1" ht="21" customHeight="1" x14ac:dyDescent="0.15">
      <c r="B3" s="873" t="s">
        <v>514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</row>
    <row r="4" spans="2:26" s="101" customFormat="1" ht="17.25" customHeight="1" x14ac:dyDescent="0.15">
      <c r="B4" s="103"/>
      <c r="U4" s="874" t="s">
        <v>202</v>
      </c>
      <c r="V4" s="874"/>
      <c r="W4" s="874"/>
      <c r="X4" s="874"/>
    </row>
    <row r="5" spans="2:26" ht="15.9" customHeight="1" x14ac:dyDescent="0.15">
      <c r="B5" s="881" t="s">
        <v>178</v>
      </c>
      <c r="C5" s="875" t="s">
        <v>206</v>
      </c>
      <c r="D5" s="876"/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7" t="s">
        <v>197</v>
      </c>
    </row>
    <row r="6" spans="2:26" ht="15" customHeight="1" x14ac:dyDescent="0.15">
      <c r="B6" s="882"/>
      <c r="C6" s="141" t="s">
        <v>51</v>
      </c>
      <c r="D6" s="127" t="s">
        <v>52</v>
      </c>
      <c r="E6" s="127" t="s">
        <v>53</v>
      </c>
      <c r="F6" s="127" t="s">
        <v>54</v>
      </c>
      <c r="G6" s="127" t="s">
        <v>55</v>
      </c>
      <c r="H6" s="127" t="s">
        <v>56</v>
      </c>
      <c r="I6" s="127" t="s">
        <v>57</v>
      </c>
      <c r="J6" s="127" t="s">
        <v>58</v>
      </c>
      <c r="K6" s="127" t="s">
        <v>59</v>
      </c>
      <c r="L6" s="127" t="s">
        <v>60</v>
      </c>
      <c r="M6" s="127" t="s">
        <v>61</v>
      </c>
      <c r="N6" s="127" t="s">
        <v>62</v>
      </c>
      <c r="O6" s="127" t="s">
        <v>63</v>
      </c>
      <c r="P6" s="127" t="s">
        <v>64</v>
      </c>
      <c r="Q6" s="127" t="s">
        <v>65</v>
      </c>
      <c r="R6" s="127" t="s">
        <v>66</v>
      </c>
      <c r="S6" s="127" t="s">
        <v>236</v>
      </c>
      <c r="T6" s="127" t="s">
        <v>299</v>
      </c>
      <c r="U6" s="127" t="s">
        <v>326</v>
      </c>
      <c r="V6" s="127" t="s">
        <v>328</v>
      </c>
      <c r="W6" s="127" t="s">
        <v>329</v>
      </c>
      <c r="X6" s="878"/>
    </row>
    <row r="7" spans="2:26" s="96" customFormat="1" ht="15" customHeight="1" x14ac:dyDescent="0.15">
      <c r="B7" s="883"/>
      <c r="C7" s="142" t="s">
        <v>87</v>
      </c>
      <c r="D7" s="128" t="s">
        <v>88</v>
      </c>
      <c r="E7" s="128" t="s">
        <v>89</v>
      </c>
      <c r="F7" s="128" t="s">
        <v>90</v>
      </c>
      <c r="G7" s="128" t="s">
        <v>91</v>
      </c>
      <c r="H7" s="128" t="s">
        <v>92</v>
      </c>
      <c r="I7" s="128" t="s">
        <v>93</v>
      </c>
      <c r="J7" s="128" t="s">
        <v>94</v>
      </c>
      <c r="K7" s="128" t="s">
        <v>95</v>
      </c>
      <c r="L7" s="128" t="s">
        <v>96</v>
      </c>
      <c r="M7" s="128" t="s">
        <v>97</v>
      </c>
      <c r="N7" s="128" t="s">
        <v>98</v>
      </c>
      <c r="O7" s="128" t="s">
        <v>99</v>
      </c>
      <c r="P7" s="128" t="s">
        <v>100</v>
      </c>
      <c r="Q7" s="128" t="s">
        <v>101</v>
      </c>
      <c r="R7" s="128" t="s">
        <v>102</v>
      </c>
      <c r="S7" s="128" t="s">
        <v>237</v>
      </c>
      <c r="T7" s="128" t="s">
        <v>300</v>
      </c>
      <c r="U7" s="128" t="s">
        <v>327</v>
      </c>
      <c r="V7" s="128" t="s">
        <v>330</v>
      </c>
      <c r="W7" s="128" t="s">
        <v>331</v>
      </c>
      <c r="X7" s="883"/>
    </row>
    <row r="8" spans="2:26" ht="18.600000000000001" customHeight="1" x14ac:dyDescent="0.15">
      <c r="B8" s="197"/>
      <c r="C8" s="186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8"/>
    </row>
    <row r="9" spans="2:26" ht="18.600000000000001" customHeight="1" x14ac:dyDescent="0.15">
      <c r="B9" s="197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</row>
    <row r="10" spans="2:26" ht="18.600000000000001" customHeight="1" x14ac:dyDescent="0.15">
      <c r="B10" s="197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</row>
    <row r="11" spans="2:26" ht="18.600000000000001" customHeight="1" x14ac:dyDescent="0.15">
      <c r="B11" s="197"/>
      <c r="C11" s="182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4"/>
    </row>
    <row r="12" spans="2:26" ht="18.600000000000001" customHeight="1" x14ac:dyDescent="0.15">
      <c r="B12" s="197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</row>
    <row r="13" spans="2:26" ht="18.600000000000001" customHeight="1" x14ac:dyDescent="0.15">
      <c r="B13" s="197"/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4"/>
    </row>
    <row r="14" spans="2:26" ht="18.600000000000001" customHeight="1" x14ac:dyDescent="0.15">
      <c r="B14" s="197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4"/>
    </row>
    <row r="15" spans="2:26" ht="18.600000000000001" customHeight="1" x14ac:dyDescent="0.15">
      <c r="B15" s="197"/>
      <c r="C15" s="182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4"/>
    </row>
    <row r="16" spans="2:26" ht="18.600000000000001" customHeight="1" x14ac:dyDescent="0.15">
      <c r="B16" s="197"/>
      <c r="C16" s="182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4"/>
    </row>
    <row r="17" spans="2:24" ht="18.600000000000001" customHeight="1" x14ac:dyDescent="0.15">
      <c r="B17" s="197"/>
      <c r="C17" s="182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4"/>
    </row>
    <row r="18" spans="2:24" ht="18.600000000000001" customHeight="1" x14ac:dyDescent="0.15">
      <c r="B18" s="197"/>
      <c r="C18" s="182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4"/>
    </row>
    <row r="19" spans="2:24" ht="18.600000000000001" customHeight="1" x14ac:dyDescent="0.15">
      <c r="B19" s="197"/>
      <c r="C19" s="182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4"/>
    </row>
    <row r="20" spans="2:24" ht="18.600000000000001" customHeight="1" x14ac:dyDescent="0.15">
      <c r="B20" s="197"/>
      <c r="C20" s="182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4"/>
    </row>
    <row r="21" spans="2:24" ht="18.600000000000001" customHeight="1" x14ac:dyDescent="0.15">
      <c r="B21" s="197"/>
      <c r="C21" s="182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4"/>
    </row>
    <row r="22" spans="2:24" ht="18.600000000000001" customHeight="1" x14ac:dyDescent="0.15">
      <c r="B22" s="197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4"/>
    </row>
    <row r="23" spans="2:24" ht="18.600000000000001" customHeight="1" x14ac:dyDescent="0.15">
      <c r="B23" s="197"/>
      <c r="C23" s="182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4"/>
    </row>
    <row r="24" spans="2:24" ht="18.600000000000001" customHeight="1" x14ac:dyDescent="0.15">
      <c r="B24" s="197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4"/>
    </row>
    <row r="25" spans="2:24" ht="18.600000000000001" customHeight="1" x14ac:dyDescent="0.15">
      <c r="B25" s="197"/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4"/>
    </row>
    <row r="26" spans="2:24" ht="18.600000000000001" customHeight="1" x14ac:dyDescent="0.15">
      <c r="B26" s="197"/>
      <c r="C26" s="182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4"/>
    </row>
    <row r="27" spans="2:24" ht="18.600000000000001" customHeight="1" x14ac:dyDescent="0.15">
      <c r="B27" s="197"/>
      <c r="C27" s="182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4"/>
    </row>
    <row r="28" spans="2:24" ht="18.600000000000001" customHeight="1" x14ac:dyDescent="0.15">
      <c r="B28" s="197"/>
      <c r="C28" s="182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4"/>
    </row>
    <row r="29" spans="2:24" ht="18.600000000000001" customHeight="1" x14ac:dyDescent="0.15">
      <c r="B29" s="197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4"/>
    </row>
    <row r="30" spans="2:24" ht="18.600000000000001" customHeight="1" x14ac:dyDescent="0.15">
      <c r="B30" s="197"/>
      <c r="C30" s="182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4"/>
    </row>
    <row r="31" spans="2:24" ht="18.600000000000001" customHeight="1" x14ac:dyDescent="0.15">
      <c r="B31" s="197"/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4"/>
    </row>
    <row r="32" spans="2:24" ht="18.600000000000001" customHeight="1" x14ac:dyDescent="0.15">
      <c r="B32" s="197"/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4"/>
    </row>
    <row r="33" spans="2:25" ht="18.600000000000001" customHeight="1" x14ac:dyDescent="0.15">
      <c r="B33" s="197"/>
      <c r="C33" s="182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4"/>
    </row>
    <row r="34" spans="2:25" ht="18.600000000000001" customHeight="1" x14ac:dyDescent="0.15">
      <c r="B34" s="197"/>
      <c r="C34" s="182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4"/>
    </row>
    <row r="35" spans="2:25" ht="24.6" customHeight="1" x14ac:dyDescent="0.15">
      <c r="B35" s="308" t="s">
        <v>8</v>
      </c>
      <c r="C35" s="191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3"/>
      <c r="Y35" s="118"/>
    </row>
    <row r="36" spans="2:25" s="120" customFormat="1" ht="7.5" customHeight="1" x14ac:dyDescent="0.15">
      <c r="B36" s="119"/>
    </row>
    <row r="37" spans="2:25" s="120" customFormat="1" ht="12" x14ac:dyDescent="0.15">
      <c r="B37" s="99" t="s">
        <v>265</v>
      </c>
    </row>
    <row r="38" spans="2:25" s="120" customFormat="1" ht="12" x14ac:dyDescent="0.15">
      <c r="B38" s="120" t="s">
        <v>271</v>
      </c>
    </row>
    <row r="39" spans="2:25" s="120" customFormat="1" ht="12" x14ac:dyDescent="0.15">
      <c r="B39" s="120" t="s">
        <v>334</v>
      </c>
    </row>
    <row r="40" spans="2:25" s="99" customFormat="1" ht="12" x14ac:dyDescent="0.15">
      <c r="B40" s="120"/>
    </row>
    <row r="41" spans="2:25" ht="30" customHeight="1" x14ac:dyDescent="0.15">
      <c r="B41" s="93"/>
    </row>
    <row r="42" spans="2:25" ht="30" customHeight="1" x14ac:dyDescent="0.15">
      <c r="B42" s="93"/>
    </row>
    <row r="43" spans="2:25" ht="30" customHeight="1" x14ac:dyDescent="0.15">
      <c r="B43" s="93"/>
    </row>
    <row r="44" spans="2:25" ht="30" customHeight="1" x14ac:dyDescent="0.15">
      <c r="B44" s="93"/>
    </row>
  </sheetData>
  <sheetProtection insertRows="0"/>
  <protectedRanges>
    <protectedRange sqref="B8:W34" name="範囲1"/>
    <protectedRange sqref="B39:B40" name="範囲3"/>
  </protectedRanges>
  <mergeCells count="5">
    <mergeCell ref="B3:X3"/>
    <mergeCell ref="U4:X4"/>
    <mergeCell ref="B5:B7"/>
    <mergeCell ref="C5:W5"/>
    <mergeCell ref="X5:X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P52"/>
  <sheetViews>
    <sheetView showGridLines="0" topLeftCell="E1" zoomScale="72" zoomScaleNormal="100" zoomScaleSheetLayoutView="70" zoomScalePageLayoutView="85" workbookViewId="0">
      <selection activeCell="B3" sqref="B3:AI3"/>
    </sheetView>
  </sheetViews>
  <sheetFormatPr defaultRowHeight="13.2" x14ac:dyDescent="0.15"/>
  <cols>
    <col min="1" max="1" width="3.5546875" style="93" customWidth="1"/>
    <col min="2" max="2" width="10.109375" style="93" customWidth="1"/>
    <col min="3" max="3" width="21.44140625" style="93" customWidth="1"/>
    <col min="4" max="4" width="12.5546875" style="93" customWidth="1"/>
    <col min="5" max="5" width="5.88671875" style="93" customWidth="1"/>
    <col min="6" max="6" width="11.5546875" style="93" customWidth="1"/>
    <col min="7" max="7" width="7.109375" style="93" customWidth="1"/>
    <col min="8" max="10" width="4.5546875" style="93" customWidth="1"/>
    <col min="11" max="11" width="21.5546875" style="117" customWidth="1"/>
    <col min="12" max="12" width="11.33203125" style="117" customWidth="1"/>
    <col min="13" max="13" width="9.5546875" style="117" customWidth="1"/>
    <col min="14" max="14" width="6.5546875" style="93" customWidth="1"/>
    <col min="15" max="35" width="6.33203125" style="93" customWidth="1"/>
    <col min="36" max="36" width="1.5546875" style="93" customWidth="1"/>
    <col min="37" max="37" width="9.6640625" style="93" customWidth="1"/>
    <col min="38" max="38" width="45.44140625" style="93" customWidth="1"/>
    <col min="39" max="39" width="10" style="93" customWidth="1"/>
    <col min="40" max="40" width="8.88671875" style="93"/>
    <col min="41" max="41" width="11.6640625" style="93" customWidth="1"/>
    <col min="42" max="255" width="8.88671875" style="93"/>
    <col min="256" max="256" width="15.5546875" style="93" customWidth="1"/>
    <col min="257" max="257" width="7.109375" style="93" customWidth="1"/>
    <col min="258" max="258" width="21.44140625" style="93" customWidth="1"/>
    <col min="259" max="259" width="14.33203125" style="93" customWidth="1"/>
    <col min="260" max="261" width="8" style="93" customWidth="1"/>
    <col min="262" max="264" width="4.5546875" style="93" customWidth="1"/>
    <col min="265" max="269" width="14.33203125" style="93" customWidth="1"/>
    <col min="270" max="270" width="8.5546875" style="93" customWidth="1"/>
    <col min="271" max="290" width="9.109375" style="93" customWidth="1"/>
    <col min="291" max="291" width="12.109375" style="93" customWidth="1"/>
    <col min="292" max="292" width="1.5546875" style="93" customWidth="1"/>
    <col min="293" max="293" width="29.33203125" style="93" customWidth="1"/>
    <col min="294" max="294" width="15.88671875" style="93" customWidth="1"/>
    <col min="295" max="295" width="10" style="93" customWidth="1"/>
    <col min="296" max="296" width="8.88671875" style="93"/>
    <col min="297" max="297" width="27" style="93" customWidth="1"/>
    <col min="298" max="511" width="8.88671875" style="93"/>
    <col min="512" max="512" width="15.5546875" style="93" customWidth="1"/>
    <col min="513" max="513" width="7.109375" style="93" customWidth="1"/>
    <col min="514" max="514" width="21.44140625" style="93" customWidth="1"/>
    <col min="515" max="515" width="14.33203125" style="93" customWidth="1"/>
    <col min="516" max="517" width="8" style="93" customWidth="1"/>
    <col min="518" max="520" width="4.5546875" style="93" customWidth="1"/>
    <col min="521" max="525" width="14.33203125" style="93" customWidth="1"/>
    <col min="526" max="526" width="8.5546875" style="93" customWidth="1"/>
    <col min="527" max="546" width="9.109375" style="93" customWidth="1"/>
    <col min="547" max="547" width="12.109375" style="93" customWidth="1"/>
    <col min="548" max="548" width="1.5546875" style="93" customWidth="1"/>
    <col min="549" max="549" width="29.33203125" style="93" customWidth="1"/>
    <col min="550" max="550" width="15.88671875" style="93" customWidth="1"/>
    <col min="551" max="551" width="10" style="93" customWidth="1"/>
    <col min="552" max="552" width="8.88671875" style="93"/>
    <col min="553" max="553" width="27" style="93" customWidth="1"/>
    <col min="554" max="767" width="8.88671875" style="93"/>
    <col min="768" max="768" width="15.5546875" style="93" customWidth="1"/>
    <col min="769" max="769" width="7.109375" style="93" customWidth="1"/>
    <col min="770" max="770" width="21.44140625" style="93" customWidth="1"/>
    <col min="771" max="771" width="14.33203125" style="93" customWidth="1"/>
    <col min="772" max="773" width="8" style="93" customWidth="1"/>
    <col min="774" max="776" width="4.5546875" style="93" customWidth="1"/>
    <col min="777" max="781" width="14.33203125" style="93" customWidth="1"/>
    <col min="782" max="782" width="8.5546875" style="93" customWidth="1"/>
    <col min="783" max="802" width="9.109375" style="93" customWidth="1"/>
    <col min="803" max="803" width="12.109375" style="93" customWidth="1"/>
    <col min="804" max="804" width="1.5546875" style="93" customWidth="1"/>
    <col min="805" max="805" width="29.33203125" style="93" customWidth="1"/>
    <col min="806" max="806" width="15.88671875" style="93" customWidth="1"/>
    <col min="807" max="807" width="10" style="93" customWidth="1"/>
    <col min="808" max="808" width="8.88671875" style="93"/>
    <col min="809" max="809" width="27" style="93" customWidth="1"/>
    <col min="810" max="1023" width="8.88671875" style="93"/>
    <col min="1024" max="1024" width="15.5546875" style="93" customWidth="1"/>
    <col min="1025" max="1025" width="7.109375" style="93" customWidth="1"/>
    <col min="1026" max="1026" width="21.44140625" style="93" customWidth="1"/>
    <col min="1027" max="1027" width="14.33203125" style="93" customWidth="1"/>
    <col min="1028" max="1029" width="8" style="93" customWidth="1"/>
    <col min="1030" max="1032" width="4.5546875" style="93" customWidth="1"/>
    <col min="1033" max="1037" width="14.33203125" style="93" customWidth="1"/>
    <col min="1038" max="1038" width="8.5546875" style="93" customWidth="1"/>
    <col min="1039" max="1058" width="9.109375" style="93" customWidth="1"/>
    <col min="1059" max="1059" width="12.109375" style="93" customWidth="1"/>
    <col min="1060" max="1060" width="1.5546875" style="93" customWidth="1"/>
    <col min="1061" max="1061" width="29.33203125" style="93" customWidth="1"/>
    <col min="1062" max="1062" width="15.88671875" style="93" customWidth="1"/>
    <col min="1063" max="1063" width="10" style="93" customWidth="1"/>
    <col min="1064" max="1064" width="8.88671875" style="93"/>
    <col min="1065" max="1065" width="27" style="93" customWidth="1"/>
    <col min="1066" max="1279" width="8.88671875" style="93"/>
    <col min="1280" max="1280" width="15.5546875" style="93" customWidth="1"/>
    <col min="1281" max="1281" width="7.109375" style="93" customWidth="1"/>
    <col min="1282" max="1282" width="21.44140625" style="93" customWidth="1"/>
    <col min="1283" max="1283" width="14.33203125" style="93" customWidth="1"/>
    <col min="1284" max="1285" width="8" style="93" customWidth="1"/>
    <col min="1286" max="1288" width="4.5546875" style="93" customWidth="1"/>
    <col min="1289" max="1293" width="14.33203125" style="93" customWidth="1"/>
    <col min="1294" max="1294" width="8.5546875" style="93" customWidth="1"/>
    <col min="1295" max="1314" width="9.109375" style="93" customWidth="1"/>
    <col min="1315" max="1315" width="12.109375" style="93" customWidth="1"/>
    <col min="1316" max="1316" width="1.5546875" style="93" customWidth="1"/>
    <col min="1317" max="1317" width="29.33203125" style="93" customWidth="1"/>
    <col min="1318" max="1318" width="15.88671875" style="93" customWidth="1"/>
    <col min="1319" max="1319" width="10" style="93" customWidth="1"/>
    <col min="1320" max="1320" width="8.88671875" style="93"/>
    <col min="1321" max="1321" width="27" style="93" customWidth="1"/>
    <col min="1322" max="1535" width="8.88671875" style="93"/>
    <col min="1536" max="1536" width="15.5546875" style="93" customWidth="1"/>
    <col min="1537" max="1537" width="7.109375" style="93" customWidth="1"/>
    <col min="1538" max="1538" width="21.44140625" style="93" customWidth="1"/>
    <col min="1539" max="1539" width="14.33203125" style="93" customWidth="1"/>
    <col min="1540" max="1541" width="8" style="93" customWidth="1"/>
    <col min="1542" max="1544" width="4.5546875" style="93" customWidth="1"/>
    <col min="1545" max="1549" width="14.33203125" style="93" customWidth="1"/>
    <col min="1550" max="1550" width="8.5546875" style="93" customWidth="1"/>
    <col min="1551" max="1570" width="9.109375" style="93" customWidth="1"/>
    <col min="1571" max="1571" width="12.109375" style="93" customWidth="1"/>
    <col min="1572" max="1572" width="1.5546875" style="93" customWidth="1"/>
    <col min="1573" max="1573" width="29.33203125" style="93" customWidth="1"/>
    <col min="1574" max="1574" width="15.88671875" style="93" customWidth="1"/>
    <col min="1575" max="1575" width="10" style="93" customWidth="1"/>
    <col min="1576" max="1576" width="8.88671875" style="93"/>
    <col min="1577" max="1577" width="27" style="93" customWidth="1"/>
    <col min="1578" max="1791" width="8.88671875" style="93"/>
    <col min="1792" max="1792" width="15.5546875" style="93" customWidth="1"/>
    <col min="1793" max="1793" width="7.109375" style="93" customWidth="1"/>
    <col min="1794" max="1794" width="21.44140625" style="93" customWidth="1"/>
    <col min="1795" max="1795" width="14.33203125" style="93" customWidth="1"/>
    <col min="1796" max="1797" width="8" style="93" customWidth="1"/>
    <col min="1798" max="1800" width="4.5546875" style="93" customWidth="1"/>
    <col min="1801" max="1805" width="14.33203125" style="93" customWidth="1"/>
    <col min="1806" max="1806" width="8.5546875" style="93" customWidth="1"/>
    <col min="1807" max="1826" width="9.109375" style="93" customWidth="1"/>
    <col min="1827" max="1827" width="12.109375" style="93" customWidth="1"/>
    <col min="1828" max="1828" width="1.5546875" style="93" customWidth="1"/>
    <col min="1829" max="1829" width="29.33203125" style="93" customWidth="1"/>
    <col min="1830" max="1830" width="15.88671875" style="93" customWidth="1"/>
    <col min="1831" max="1831" width="10" style="93" customWidth="1"/>
    <col min="1832" max="1832" width="8.88671875" style="93"/>
    <col min="1833" max="1833" width="27" style="93" customWidth="1"/>
    <col min="1834" max="2047" width="8.88671875" style="93"/>
    <col min="2048" max="2048" width="15.5546875" style="93" customWidth="1"/>
    <col min="2049" max="2049" width="7.109375" style="93" customWidth="1"/>
    <col min="2050" max="2050" width="21.44140625" style="93" customWidth="1"/>
    <col min="2051" max="2051" width="14.33203125" style="93" customWidth="1"/>
    <col min="2052" max="2053" width="8" style="93" customWidth="1"/>
    <col min="2054" max="2056" width="4.5546875" style="93" customWidth="1"/>
    <col min="2057" max="2061" width="14.33203125" style="93" customWidth="1"/>
    <col min="2062" max="2062" width="8.5546875" style="93" customWidth="1"/>
    <col min="2063" max="2082" width="9.109375" style="93" customWidth="1"/>
    <col min="2083" max="2083" width="12.109375" style="93" customWidth="1"/>
    <col min="2084" max="2084" width="1.5546875" style="93" customWidth="1"/>
    <col min="2085" max="2085" width="29.33203125" style="93" customWidth="1"/>
    <col min="2086" max="2086" width="15.88671875" style="93" customWidth="1"/>
    <col min="2087" max="2087" width="10" style="93" customWidth="1"/>
    <col min="2088" max="2088" width="8.88671875" style="93"/>
    <col min="2089" max="2089" width="27" style="93" customWidth="1"/>
    <col min="2090" max="2303" width="8.88671875" style="93"/>
    <col min="2304" max="2304" width="15.5546875" style="93" customWidth="1"/>
    <col min="2305" max="2305" width="7.109375" style="93" customWidth="1"/>
    <col min="2306" max="2306" width="21.44140625" style="93" customWidth="1"/>
    <col min="2307" max="2307" width="14.33203125" style="93" customWidth="1"/>
    <col min="2308" max="2309" width="8" style="93" customWidth="1"/>
    <col min="2310" max="2312" width="4.5546875" style="93" customWidth="1"/>
    <col min="2313" max="2317" width="14.33203125" style="93" customWidth="1"/>
    <col min="2318" max="2318" width="8.5546875" style="93" customWidth="1"/>
    <col min="2319" max="2338" width="9.109375" style="93" customWidth="1"/>
    <col min="2339" max="2339" width="12.109375" style="93" customWidth="1"/>
    <col min="2340" max="2340" width="1.5546875" style="93" customWidth="1"/>
    <col min="2341" max="2341" width="29.33203125" style="93" customWidth="1"/>
    <col min="2342" max="2342" width="15.88671875" style="93" customWidth="1"/>
    <col min="2343" max="2343" width="10" style="93" customWidth="1"/>
    <col min="2344" max="2344" width="8.88671875" style="93"/>
    <col min="2345" max="2345" width="27" style="93" customWidth="1"/>
    <col min="2346" max="2559" width="8.88671875" style="93"/>
    <col min="2560" max="2560" width="15.5546875" style="93" customWidth="1"/>
    <col min="2561" max="2561" width="7.109375" style="93" customWidth="1"/>
    <col min="2562" max="2562" width="21.44140625" style="93" customWidth="1"/>
    <col min="2563" max="2563" width="14.33203125" style="93" customWidth="1"/>
    <col min="2564" max="2565" width="8" style="93" customWidth="1"/>
    <col min="2566" max="2568" width="4.5546875" style="93" customWidth="1"/>
    <col min="2569" max="2573" width="14.33203125" style="93" customWidth="1"/>
    <col min="2574" max="2574" width="8.5546875" style="93" customWidth="1"/>
    <col min="2575" max="2594" width="9.109375" style="93" customWidth="1"/>
    <col min="2595" max="2595" width="12.109375" style="93" customWidth="1"/>
    <col min="2596" max="2596" width="1.5546875" style="93" customWidth="1"/>
    <col min="2597" max="2597" width="29.33203125" style="93" customWidth="1"/>
    <col min="2598" max="2598" width="15.88671875" style="93" customWidth="1"/>
    <col min="2599" max="2599" width="10" style="93" customWidth="1"/>
    <col min="2600" max="2600" width="8.88671875" style="93"/>
    <col min="2601" max="2601" width="27" style="93" customWidth="1"/>
    <col min="2602" max="2815" width="8.88671875" style="93"/>
    <col min="2816" max="2816" width="15.5546875" style="93" customWidth="1"/>
    <col min="2817" max="2817" width="7.109375" style="93" customWidth="1"/>
    <col min="2818" max="2818" width="21.44140625" style="93" customWidth="1"/>
    <col min="2819" max="2819" width="14.33203125" style="93" customWidth="1"/>
    <col min="2820" max="2821" width="8" style="93" customWidth="1"/>
    <col min="2822" max="2824" width="4.5546875" style="93" customWidth="1"/>
    <col min="2825" max="2829" width="14.33203125" style="93" customWidth="1"/>
    <col min="2830" max="2830" width="8.5546875" style="93" customWidth="1"/>
    <col min="2831" max="2850" width="9.109375" style="93" customWidth="1"/>
    <col min="2851" max="2851" width="12.109375" style="93" customWidth="1"/>
    <col min="2852" max="2852" width="1.5546875" style="93" customWidth="1"/>
    <col min="2853" max="2853" width="29.33203125" style="93" customWidth="1"/>
    <col min="2854" max="2854" width="15.88671875" style="93" customWidth="1"/>
    <col min="2855" max="2855" width="10" style="93" customWidth="1"/>
    <col min="2856" max="2856" width="8.88671875" style="93"/>
    <col min="2857" max="2857" width="27" style="93" customWidth="1"/>
    <col min="2858" max="3071" width="8.88671875" style="93"/>
    <col min="3072" max="3072" width="15.5546875" style="93" customWidth="1"/>
    <col min="3073" max="3073" width="7.109375" style="93" customWidth="1"/>
    <col min="3074" max="3074" width="21.44140625" style="93" customWidth="1"/>
    <col min="3075" max="3075" width="14.33203125" style="93" customWidth="1"/>
    <col min="3076" max="3077" width="8" style="93" customWidth="1"/>
    <col min="3078" max="3080" width="4.5546875" style="93" customWidth="1"/>
    <col min="3081" max="3085" width="14.33203125" style="93" customWidth="1"/>
    <col min="3086" max="3086" width="8.5546875" style="93" customWidth="1"/>
    <col min="3087" max="3106" width="9.109375" style="93" customWidth="1"/>
    <col min="3107" max="3107" width="12.109375" style="93" customWidth="1"/>
    <col min="3108" max="3108" width="1.5546875" style="93" customWidth="1"/>
    <col min="3109" max="3109" width="29.33203125" style="93" customWidth="1"/>
    <col min="3110" max="3110" width="15.88671875" style="93" customWidth="1"/>
    <col min="3111" max="3111" width="10" style="93" customWidth="1"/>
    <col min="3112" max="3112" width="8.88671875" style="93"/>
    <col min="3113" max="3113" width="27" style="93" customWidth="1"/>
    <col min="3114" max="3327" width="8.88671875" style="93"/>
    <col min="3328" max="3328" width="15.5546875" style="93" customWidth="1"/>
    <col min="3329" max="3329" width="7.109375" style="93" customWidth="1"/>
    <col min="3330" max="3330" width="21.44140625" style="93" customWidth="1"/>
    <col min="3331" max="3331" width="14.33203125" style="93" customWidth="1"/>
    <col min="3332" max="3333" width="8" style="93" customWidth="1"/>
    <col min="3334" max="3336" width="4.5546875" style="93" customWidth="1"/>
    <col min="3337" max="3341" width="14.33203125" style="93" customWidth="1"/>
    <col min="3342" max="3342" width="8.5546875" style="93" customWidth="1"/>
    <col min="3343" max="3362" width="9.109375" style="93" customWidth="1"/>
    <col min="3363" max="3363" width="12.109375" style="93" customWidth="1"/>
    <col min="3364" max="3364" width="1.5546875" style="93" customWidth="1"/>
    <col min="3365" max="3365" width="29.33203125" style="93" customWidth="1"/>
    <col min="3366" max="3366" width="15.88671875" style="93" customWidth="1"/>
    <col min="3367" max="3367" width="10" style="93" customWidth="1"/>
    <col min="3368" max="3368" width="8.88671875" style="93"/>
    <col min="3369" max="3369" width="27" style="93" customWidth="1"/>
    <col min="3370" max="3583" width="8.88671875" style="93"/>
    <col min="3584" max="3584" width="15.5546875" style="93" customWidth="1"/>
    <col min="3585" max="3585" width="7.109375" style="93" customWidth="1"/>
    <col min="3586" max="3586" width="21.44140625" style="93" customWidth="1"/>
    <col min="3587" max="3587" width="14.33203125" style="93" customWidth="1"/>
    <col min="3588" max="3589" width="8" style="93" customWidth="1"/>
    <col min="3590" max="3592" width="4.5546875" style="93" customWidth="1"/>
    <col min="3593" max="3597" width="14.33203125" style="93" customWidth="1"/>
    <col min="3598" max="3598" width="8.5546875" style="93" customWidth="1"/>
    <col min="3599" max="3618" width="9.109375" style="93" customWidth="1"/>
    <col min="3619" max="3619" width="12.109375" style="93" customWidth="1"/>
    <col min="3620" max="3620" width="1.5546875" style="93" customWidth="1"/>
    <col min="3621" max="3621" width="29.33203125" style="93" customWidth="1"/>
    <col min="3622" max="3622" width="15.88671875" style="93" customWidth="1"/>
    <col min="3623" max="3623" width="10" style="93" customWidth="1"/>
    <col min="3624" max="3624" width="8.88671875" style="93"/>
    <col min="3625" max="3625" width="27" style="93" customWidth="1"/>
    <col min="3626" max="3839" width="8.88671875" style="93"/>
    <col min="3840" max="3840" width="15.5546875" style="93" customWidth="1"/>
    <col min="3841" max="3841" width="7.109375" style="93" customWidth="1"/>
    <col min="3842" max="3842" width="21.44140625" style="93" customWidth="1"/>
    <col min="3843" max="3843" width="14.33203125" style="93" customWidth="1"/>
    <col min="3844" max="3845" width="8" style="93" customWidth="1"/>
    <col min="3846" max="3848" width="4.5546875" style="93" customWidth="1"/>
    <col min="3849" max="3853" width="14.33203125" style="93" customWidth="1"/>
    <col min="3854" max="3854" width="8.5546875" style="93" customWidth="1"/>
    <col min="3855" max="3874" width="9.109375" style="93" customWidth="1"/>
    <col min="3875" max="3875" width="12.109375" style="93" customWidth="1"/>
    <col min="3876" max="3876" width="1.5546875" style="93" customWidth="1"/>
    <col min="3877" max="3877" width="29.33203125" style="93" customWidth="1"/>
    <col min="3878" max="3878" width="15.88671875" style="93" customWidth="1"/>
    <col min="3879" max="3879" width="10" style="93" customWidth="1"/>
    <col min="3880" max="3880" width="8.88671875" style="93"/>
    <col min="3881" max="3881" width="27" style="93" customWidth="1"/>
    <col min="3882" max="4095" width="8.88671875" style="93"/>
    <col min="4096" max="4096" width="15.5546875" style="93" customWidth="1"/>
    <col min="4097" max="4097" width="7.109375" style="93" customWidth="1"/>
    <col min="4098" max="4098" width="21.44140625" style="93" customWidth="1"/>
    <col min="4099" max="4099" width="14.33203125" style="93" customWidth="1"/>
    <col min="4100" max="4101" width="8" style="93" customWidth="1"/>
    <col min="4102" max="4104" width="4.5546875" style="93" customWidth="1"/>
    <col min="4105" max="4109" width="14.33203125" style="93" customWidth="1"/>
    <col min="4110" max="4110" width="8.5546875" style="93" customWidth="1"/>
    <col min="4111" max="4130" width="9.109375" style="93" customWidth="1"/>
    <col min="4131" max="4131" width="12.109375" style="93" customWidth="1"/>
    <col min="4132" max="4132" width="1.5546875" style="93" customWidth="1"/>
    <col min="4133" max="4133" width="29.33203125" style="93" customWidth="1"/>
    <col min="4134" max="4134" width="15.88671875" style="93" customWidth="1"/>
    <col min="4135" max="4135" width="10" style="93" customWidth="1"/>
    <col min="4136" max="4136" width="8.88671875" style="93"/>
    <col min="4137" max="4137" width="27" style="93" customWidth="1"/>
    <col min="4138" max="4351" width="8.88671875" style="93"/>
    <col min="4352" max="4352" width="15.5546875" style="93" customWidth="1"/>
    <col min="4353" max="4353" width="7.109375" style="93" customWidth="1"/>
    <col min="4354" max="4354" width="21.44140625" style="93" customWidth="1"/>
    <col min="4355" max="4355" width="14.33203125" style="93" customWidth="1"/>
    <col min="4356" max="4357" width="8" style="93" customWidth="1"/>
    <col min="4358" max="4360" width="4.5546875" style="93" customWidth="1"/>
    <col min="4361" max="4365" width="14.33203125" style="93" customWidth="1"/>
    <col min="4366" max="4366" width="8.5546875" style="93" customWidth="1"/>
    <col min="4367" max="4386" width="9.109375" style="93" customWidth="1"/>
    <col min="4387" max="4387" width="12.109375" style="93" customWidth="1"/>
    <col min="4388" max="4388" width="1.5546875" style="93" customWidth="1"/>
    <col min="4389" max="4389" width="29.33203125" style="93" customWidth="1"/>
    <col min="4390" max="4390" width="15.88671875" style="93" customWidth="1"/>
    <col min="4391" max="4391" width="10" style="93" customWidth="1"/>
    <col min="4392" max="4392" width="8.88671875" style="93"/>
    <col min="4393" max="4393" width="27" style="93" customWidth="1"/>
    <col min="4394" max="4607" width="8.88671875" style="93"/>
    <col min="4608" max="4608" width="15.5546875" style="93" customWidth="1"/>
    <col min="4609" max="4609" width="7.109375" style="93" customWidth="1"/>
    <col min="4610" max="4610" width="21.44140625" style="93" customWidth="1"/>
    <col min="4611" max="4611" width="14.33203125" style="93" customWidth="1"/>
    <col min="4612" max="4613" width="8" style="93" customWidth="1"/>
    <col min="4614" max="4616" width="4.5546875" style="93" customWidth="1"/>
    <col min="4617" max="4621" width="14.33203125" style="93" customWidth="1"/>
    <col min="4622" max="4622" width="8.5546875" style="93" customWidth="1"/>
    <col min="4623" max="4642" width="9.109375" style="93" customWidth="1"/>
    <col min="4643" max="4643" width="12.109375" style="93" customWidth="1"/>
    <col min="4644" max="4644" width="1.5546875" style="93" customWidth="1"/>
    <col min="4645" max="4645" width="29.33203125" style="93" customWidth="1"/>
    <col min="4646" max="4646" width="15.88671875" style="93" customWidth="1"/>
    <col min="4647" max="4647" width="10" style="93" customWidth="1"/>
    <col min="4648" max="4648" width="8.88671875" style="93"/>
    <col min="4649" max="4649" width="27" style="93" customWidth="1"/>
    <col min="4650" max="4863" width="8.88671875" style="93"/>
    <col min="4864" max="4864" width="15.5546875" style="93" customWidth="1"/>
    <col min="4865" max="4865" width="7.109375" style="93" customWidth="1"/>
    <col min="4866" max="4866" width="21.44140625" style="93" customWidth="1"/>
    <col min="4867" max="4867" width="14.33203125" style="93" customWidth="1"/>
    <col min="4868" max="4869" width="8" style="93" customWidth="1"/>
    <col min="4870" max="4872" width="4.5546875" style="93" customWidth="1"/>
    <col min="4873" max="4877" width="14.33203125" style="93" customWidth="1"/>
    <col min="4878" max="4878" width="8.5546875" style="93" customWidth="1"/>
    <col min="4879" max="4898" width="9.109375" style="93" customWidth="1"/>
    <col min="4899" max="4899" width="12.109375" style="93" customWidth="1"/>
    <col min="4900" max="4900" width="1.5546875" style="93" customWidth="1"/>
    <col min="4901" max="4901" width="29.33203125" style="93" customWidth="1"/>
    <col min="4902" max="4902" width="15.88671875" style="93" customWidth="1"/>
    <col min="4903" max="4903" width="10" style="93" customWidth="1"/>
    <col min="4904" max="4904" width="8.88671875" style="93"/>
    <col min="4905" max="4905" width="27" style="93" customWidth="1"/>
    <col min="4906" max="5119" width="8.88671875" style="93"/>
    <col min="5120" max="5120" width="15.5546875" style="93" customWidth="1"/>
    <col min="5121" max="5121" width="7.109375" style="93" customWidth="1"/>
    <col min="5122" max="5122" width="21.44140625" style="93" customWidth="1"/>
    <col min="5123" max="5123" width="14.33203125" style="93" customWidth="1"/>
    <col min="5124" max="5125" width="8" style="93" customWidth="1"/>
    <col min="5126" max="5128" width="4.5546875" style="93" customWidth="1"/>
    <col min="5129" max="5133" width="14.33203125" style="93" customWidth="1"/>
    <col min="5134" max="5134" width="8.5546875" style="93" customWidth="1"/>
    <col min="5135" max="5154" width="9.109375" style="93" customWidth="1"/>
    <col min="5155" max="5155" width="12.109375" style="93" customWidth="1"/>
    <col min="5156" max="5156" width="1.5546875" style="93" customWidth="1"/>
    <col min="5157" max="5157" width="29.33203125" style="93" customWidth="1"/>
    <col min="5158" max="5158" width="15.88671875" style="93" customWidth="1"/>
    <col min="5159" max="5159" width="10" style="93" customWidth="1"/>
    <col min="5160" max="5160" width="8.88671875" style="93"/>
    <col min="5161" max="5161" width="27" style="93" customWidth="1"/>
    <col min="5162" max="5375" width="8.88671875" style="93"/>
    <col min="5376" max="5376" width="15.5546875" style="93" customWidth="1"/>
    <col min="5377" max="5377" width="7.109375" style="93" customWidth="1"/>
    <col min="5378" max="5378" width="21.44140625" style="93" customWidth="1"/>
    <col min="5379" max="5379" width="14.33203125" style="93" customWidth="1"/>
    <col min="5380" max="5381" width="8" style="93" customWidth="1"/>
    <col min="5382" max="5384" width="4.5546875" style="93" customWidth="1"/>
    <col min="5385" max="5389" width="14.33203125" style="93" customWidth="1"/>
    <col min="5390" max="5390" width="8.5546875" style="93" customWidth="1"/>
    <col min="5391" max="5410" width="9.109375" style="93" customWidth="1"/>
    <col min="5411" max="5411" width="12.109375" style="93" customWidth="1"/>
    <col min="5412" max="5412" width="1.5546875" style="93" customWidth="1"/>
    <col min="5413" max="5413" width="29.33203125" style="93" customWidth="1"/>
    <col min="5414" max="5414" width="15.88671875" style="93" customWidth="1"/>
    <col min="5415" max="5415" width="10" style="93" customWidth="1"/>
    <col min="5416" max="5416" width="8.88671875" style="93"/>
    <col min="5417" max="5417" width="27" style="93" customWidth="1"/>
    <col min="5418" max="5631" width="8.88671875" style="93"/>
    <col min="5632" max="5632" width="15.5546875" style="93" customWidth="1"/>
    <col min="5633" max="5633" width="7.109375" style="93" customWidth="1"/>
    <col min="5634" max="5634" width="21.44140625" style="93" customWidth="1"/>
    <col min="5635" max="5635" width="14.33203125" style="93" customWidth="1"/>
    <col min="5636" max="5637" width="8" style="93" customWidth="1"/>
    <col min="5638" max="5640" width="4.5546875" style="93" customWidth="1"/>
    <col min="5641" max="5645" width="14.33203125" style="93" customWidth="1"/>
    <col min="5646" max="5646" width="8.5546875" style="93" customWidth="1"/>
    <col min="5647" max="5666" width="9.109375" style="93" customWidth="1"/>
    <col min="5667" max="5667" width="12.109375" style="93" customWidth="1"/>
    <col min="5668" max="5668" width="1.5546875" style="93" customWidth="1"/>
    <col min="5669" max="5669" width="29.33203125" style="93" customWidth="1"/>
    <col min="5670" max="5670" width="15.88671875" style="93" customWidth="1"/>
    <col min="5671" max="5671" width="10" style="93" customWidth="1"/>
    <col min="5672" max="5672" width="8.88671875" style="93"/>
    <col min="5673" max="5673" width="27" style="93" customWidth="1"/>
    <col min="5674" max="5887" width="8.88671875" style="93"/>
    <col min="5888" max="5888" width="15.5546875" style="93" customWidth="1"/>
    <col min="5889" max="5889" width="7.109375" style="93" customWidth="1"/>
    <col min="5890" max="5890" width="21.44140625" style="93" customWidth="1"/>
    <col min="5891" max="5891" width="14.33203125" style="93" customWidth="1"/>
    <col min="5892" max="5893" width="8" style="93" customWidth="1"/>
    <col min="5894" max="5896" width="4.5546875" style="93" customWidth="1"/>
    <col min="5897" max="5901" width="14.33203125" style="93" customWidth="1"/>
    <col min="5902" max="5902" width="8.5546875" style="93" customWidth="1"/>
    <col min="5903" max="5922" width="9.109375" style="93" customWidth="1"/>
    <col min="5923" max="5923" width="12.109375" style="93" customWidth="1"/>
    <col min="5924" max="5924" width="1.5546875" style="93" customWidth="1"/>
    <col min="5925" max="5925" width="29.33203125" style="93" customWidth="1"/>
    <col min="5926" max="5926" width="15.88671875" style="93" customWidth="1"/>
    <col min="5927" max="5927" width="10" style="93" customWidth="1"/>
    <col min="5928" max="5928" width="8.88671875" style="93"/>
    <col min="5929" max="5929" width="27" style="93" customWidth="1"/>
    <col min="5930" max="6143" width="8.88671875" style="93"/>
    <col min="6144" max="6144" width="15.5546875" style="93" customWidth="1"/>
    <col min="6145" max="6145" width="7.109375" style="93" customWidth="1"/>
    <col min="6146" max="6146" width="21.44140625" style="93" customWidth="1"/>
    <col min="6147" max="6147" width="14.33203125" style="93" customWidth="1"/>
    <col min="6148" max="6149" width="8" style="93" customWidth="1"/>
    <col min="6150" max="6152" width="4.5546875" style="93" customWidth="1"/>
    <col min="6153" max="6157" width="14.33203125" style="93" customWidth="1"/>
    <col min="6158" max="6158" width="8.5546875" style="93" customWidth="1"/>
    <col min="6159" max="6178" width="9.109375" style="93" customWidth="1"/>
    <col min="6179" max="6179" width="12.109375" style="93" customWidth="1"/>
    <col min="6180" max="6180" width="1.5546875" style="93" customWidth="1"/>
    <col min="6181" max="6181" width="29.33203125" style="93" customWidth="1"/>
    <col min="6182" max="6182" width="15.88671875" style="93" customWidth="1"/>
    <col min="6183" max="6183" width="10" style="93" customWidth="1"/>
    <col min="6184" max="6184" width="8.88671875" style="93"/>
    <col min="6185" max="6185" width="27" style="93" customWidth="1"/>
    <col min="6186" max="6399" width="8.88671875" style="93"/>
    <col min="6400" max="6400" width="15.5546875" style="93" customWidth="1"/>
    <col min="6401" max="6401" width="7.109375" style="93" customWidth="1"/>
    <col min="6402" max="6402" width="21.44140625" style="93" customWidth="1"/>
    <col min="6403" max="6403" width="14.33203125" style="93" customWidth="1"/>
    <col min="6404" max="6405" width="8" style="93" customWidth="1"/>
    <col min="6406" max="6408" width="4.5546875" style="93" customWidth="1"/>
    <col min="6409" max="6413" width="14.33203125" style="93" customWidth="1"/>
    <col min="6414" max="6414" width="8.5546875" style="93" customWidth="1"/>
    <col min="6415" max="6434" width="9.109375" style="93" customWidth="1"/>
    <col min="6435" max="6435" width="12.109375" style="93" customWidth="1"/>
    <col min="6436" max="6436" width="1.5546875" style="93" customWidth="1"/>
    <col min="6437" max="6437" width="29.33203125" style="93" customWidth="1"/>
    <col min="6438" max="6438" width="15.88671875" style="93" customWidth="1"/>
    <col min="6439" max="6439" width="10" style="93" customWidth="1"/>
    <col min="6440" max="6440" width="8.88671875" style="93"/>
    <col min="6441" max="6441" width="27" style="93" customWidth="1"/>
    <col min="6442" max="6655" width="8.88671875" style="93"/>
    <col min="6656" max="6656" width="15.5546875" style="93" customWidth="1"/>
    <col min="6657" max="6657" width="7.109375" style="93" customWidth="1"/>
    <col min="6658" max="6658" width="21.44140625" style="93" customWidth="1"/>
    <col min="6659" max="6659" width="14.33203125" style="93" customWidth="1"/>
    <col min="6660" max="6661" width="8" style="93" customWidth="1"/>
    <col min="6662" max="6664" width="4.5546875" style="93" customWidth="1"/>
    <col min="6665" max="6669" width="14.33203125" style="93" customWidth="1"/>
    <col min="6670" max="6670" width="8.5546875" style="93" customWidth="1"/>
    <col min="6671" max="6690" width="9.109375" style="93" customWidth="1"/>
    <col min="6691" max="6691" width="12.109375" style="93" customWidth="1"/>
    <col min="6692" max="6692" width="1.5546875" style="93" customWidth="1"/>
    <col min="6693" max="6693" width="29.33203125" style="93" customWidth="1"/>
    <col min="6694" max="6694" width="15.88671875" style="93" customWidth="1"/>
    <col min="6695" max="6695" width="10" style="93" customWidth="1"/>
    <col min="6696" max="6696" width="8.88671875" style="93"/>
    <col min="6697" max="6697" width="27" style="93" customWidth="1"/>
    <col min="6698" max="6911" width="8.88671875" style="93"/>
    <col min="6912" max="6912" width="15.5546875" style="93" customWidth="1"/>
    <col min="6913" max="6913" width="7.109375" style="93" customWidth="1"/>
    <col min="6914" max="6914" width="21.44140625" style="93" customWidth="1"/>
    <col min="6915" max="6915" width="14.33203125" style="93" customWidth="1"/>
    <col min="6916" max="6917" width="8" style="93" customWidth="1"/>
    <col min="6918" max="6920" width="4.5546875" style="93" customWidth="1"/>
    <col min="6921" max="6925" width="14.33203125" style="93" customWidth="1"/>
    <col min="6926" max="6926" width="8.5546875" style="93" customWidth="1"/>
    <col min="6927" max="6946" width="9.109375" style="93" customWidth="1"/>
    <col min="6947" max="6947" width="12.109375" style="93" customWidth="1"/>
    <col min="6948" max="6948" width="1.5546875" style="93" customWidth="1"/>
    <col min="6949" max="6949" width="29.33203125" style="93" customWidth="1"/>
    <col min="6950" max="6950" width="15.88671875" style="93" customWidth="1"/>
    <col min="6951" max="6951" width="10" style="93" customWidth="1"/>
    <col min="6952" max="6952" width="8.88671875" style="93"/>
    <col min="6953" max="6953" width="27" style="93" customWidth="1"/>
    <col min="6954" max="7167" width="8.88671875" style="93"/>
    <col min="7168" max="7168" width="15.5546875" style="93" customWidth="1"/>
    <col min="7169" max="7169" width="7.109375" style="93" customWidth="1"/>
    <col min="7170" max="7170" width="21.44140625" style="93" customWidth="1"/>
    <col min="7171" max="7171" width="14.33203125" style="93" customWidth="1"/>
    <col min="7172" max="7173" width="8" style="93" customWidth="1"/>
    <col min="7174" max="7176" width="4.5546875" style="93" customWidth="1"/>
    <col min="7177" max="7181" width="14.33203125" style="93" customWidth="1"/>
    <col min="7182" max="7182" width="8.5546875" style="93" customWidth="1"/>
    <col min="7183" max="7202" width="9.109375" style="93" customWidth="1"/>
    <col min="7203" max="7203" width="12.109375" style="93" customWidth="1"/>
    <col min="7204" max="7204" width="1.5546875" style="93" customWidth="1"/>
    <col min="7205" max="7205" width="29.33203125" style="93" customWidth="1"/>
    <col min="7206" max="7206" width="15.88671875" style="93" customWidth="1"/>
    <col min="7207" max="7207" width="10" style="93" customWidth="1"/>
    <col min="7208" max="7208" width="8.88671875" style="93"/>
    <col min="7209" max="7209" width="27" style="93" customWidth="1"/>
    <col min="7210" max="7423" width="8.88671875" style="93"/>
    <col min="7424" max="7424" width="15.5546875" style="93" customWidth="1"/>
    <col min="7425" max="7425" width="7.109375" style="93" customWidth="1"/>
    <col min="7426" max="7426" width="21.44140625" style="93" customWidth="1"/>
    <col min="7427" max="7427" width="14.33203125" style="93" customWidth="1"/>
    <col min="7428" max="7429" width="8" style="93" customWidth="1"/>
    <col min="7430" max="7432" width="4.5546875" style="93" customWidth="1"/>
    <col min="7433" max="7437" width="14.33203125" style="93" customWidth="1"/>
    <col min="7438" max="7438" width="8.5546875" style="93" customWidth="1"/>
    <col min="7439" max="7458" width="9.109375" style="93" customWidth="1"/>
    <col min="7459" max="7459" width="12.109375" style="93" customWidth="1"/>
    <col min="7460" max="7460" width="1.5546875" style="93" customWidth="1"/>
    <col min="7461" max="7461" width="29.33203125" style="93" customWidth="1"/>
    <col min="7462" max="7462" width="15.88671875" style="93" customWidth="1"/>
    <col min="7463" max="7463" width="10" style="93" customWidth="1"/>
    <col min="7464" max="7464" width="8.88671875" style="93"/>
    <col min="7465" max="7465" width="27" style="93" customWidth="1"/>
    <col min="7466" max="7679" width="8.88671875" style="93"/>
    <col min="7680" max="7680" width="15.5546875" style="93" customWidth="1"/>
    <col min="7681" max="7681" width="7.109375" style="93" customWidth="1"/>
    <col min="7682" max="7682" width="21.44140625" style="93" customWidth="1"/>
    <col min="7683" max="7683" width="14.33203125" style="93" customWidth="1"/>
    <col min="7684" max="7685" width="8" style="93" customWidth="1"/>
    <col min="7686" max="7688" width="4.5546875" style="93" customWidth="1"/>
    <col min="7689" max="7693" width="14.33203125" style="93" customWidth="1"/>
    <col min="7694" max="7694" width="8.5546875" style="93" customWidth="1"/>
    <col min="7695" max="7714" width="9.109375" style="93" customWidth="1"/>
    <col min="7715" max="7715" width="12.109375" style="93" customWidth="1"/>
    <col min="7716" max="7716" width="1.5546875" style="93" customWidth="1"/>
    <col min="7717" max="7717" width="29.33203125" style="93" customWidth="1"/>
    <col min="7718" max="7718" width="15.88671875" style="93" customWidth="1"/>
    <col min="7719" max="7719" width="10" style="93" customWidth="1"/>
    <col min="7720" max="7720" width="8.88671875" style="93"/>
    <col min="7721" max="7721" width="27" style="93" customWidth="1"/>
    <col min="7722" max="7935" width="8.88671875" style="93"/>
    <col min="7936" max="7936" width="15.5546875" style="93" customWidth="1"/>
    <col min="7937" max="7937" width="7.109375" style="93" customWidth="1"/>
    <col min="7938" max="7938" width="21.44140625" style="93" customWidth="1"/>
    <col min="7939" max="7939" width="14.33203125" style="93" customWidth="1"/>
    <col min="7940" max="7941" width="8" style="93" customWidth="1"/>
    <col min="7942" max="7944" width="4.5546875" style="93" customWidth="1"/>
    <col min="7945" max="7949" width="14.33203125" style="93" customWidth="1"/>
    <col min="7950" max="7950" width="8.5546875" style="93" customWidth="1"/>
    <col min="7951" max="7970" width="9.109375" style="93" customWidth="1"/>
    <col min="7971" max="7971" width="12.109375" style="93" customWidth="1"/>
    <col min="7972" max="7972" width="1.5546875" style="93" customWidth="1"/>
    <col min="7973" max="7973" width="29.33203125" style="93" customWidth="1"/>
    <col min="7974" max="7974" width="15.88671875" style="93" customWidth="1"/>
    <col min="7975" max="7975" width="10" style="93" customWidth="1"/>
    <col min="7976" max="7976" width="8.88671875" style="93"/>
    <col min="7977" max="7977" width="27" style="93" customWidth="1"/>
    <col min="7978" max="8191" width="8.88671875" style="93"/>
    <col min="8192" max="8192" width="15.5546875" style="93" customWidth="1"/>
    <col min="8193" max="8193" width="7.109375" style="93" customWidth="1"/>
    <col min="8194" max="8194" width="21.44140625" style="93" customWidth="1"/>
    <col min="8195" max="8195" width="14.33203125" style="93" customWidth="1"/>
    <col min="8196" max="8197" width="8" style="93" customWidth="1"/>
    <col min="8198" max="8200" width="4.5546875" style="93" customWidth="1"/>
    <col min="8201" max="8205" width="14.33203125" style="93" customWidth="1"/>
    <col min="8206" max="8206" width="8.5546875" style="93" customWidth="1"/>
    <col min="8207" max="8226" width="9.109375" style="93" customWidth="1"/>
    <col min="8227" max="8227" width="12.109375" style="93" customWidth="1"/>
    <col min="8228" max="8228" width="1.5546875" style="93" customWidth="1"/>
    <col min="8229" max="8229" width="29.33203125" style="93" customWidth="1"/>
    <col min="8230" max="8230" width="15.88671875" style="93" customWidth="1"/>
    <col min="8231" max="8231" width="10" style="93" customWidth="1"/>
    <col min="8232" max="8232" width="8.88671875" style="93"/>
    <col min="8233" max="8233" width="27" style="93" customWidth="1"/>
    <col min="8234" max="8447" width="8.88671875" style="93"/>
    <col min="8448" max="8448" width="15.5546875" style="93" customWidth="1"/>
    <col min="8449" max="8449" width="7.109375" style="93" customWidth="1"/>
    <col min="8450" max="8450" width="21.44140625" style="93" customWidth="1"/>
    <col min="8451" max="8451" width="14.33203125" style="93" customWidth="1"/>
    <col min="8452" max="8453" width="8" style="93" customWidth="1"/>
    <col min="8454" max="8456" width="4.5546875" style="93" customWidth="1"/>
    <col min="8457" max="8461" width="14.33203125" style="93" customWidth="1"/>
    <col min="8462" max="8462" width="8.5546875" style="93" customWidth="1"/>
    <col min="8463" max="8482" width="9.109375" style="93" customWidth="1"/>
    <col min="8483" max="8483" width="12.109375" style="93" customWidth="1"/>
    <col min="8484" max="8484" width="1.5546875" style="93" customWidth="1"/>
    <col min="8485" max="8485" width="29.33203125" style="93" customWidth="1"/>
    <col min="8486" max="8486" width="15.88671875" style="93" customWidth="1"/>
    <col min="8487" max="8487" width="10" style="93" customWidth="1"/>
    <col min="8488" max="8488" width="8.88671875" style="93"/>
    <col min="8489" max="8489" width="27" style="93" customWidth="1"/>
    <col min="8490" max="8703" width="8.88671875" style="93"/>
    <col min="8704" max="8704" width="15.5546875" style="93" customWidth="1"/>
    <col min="8705" max="8705" width="7.109375" style="93" customWidth="1"/>
    <col min="8706" max="8706" width="21.44140625" style="93" customWidth="1"/>
    <col min="8707" max="8707" width="14.33203125" style="93" customWidth="1"/>
    <col min="8708" max="8709" width="8" style="93" customWidth="1"/>
    <col min="8710" max="8712" width="4.5546875" style="93" customWidth="1"/>
    <col min="8713" max="8717" width="14.33203125" style="93" customWidth="1"/>
    <col min="8718" max="8718" width="8.5546875" style="93" customWidth="1"/>
    <col min="8719" max="8738" width="9.109375" style="93" customWidth="1"/>
    <col min="8739" max="8739" width="12.109375" style="93" customWidth="1"/>
    <col min="8740" max="8740" width="1.5546875" style="93" customWidth="1"/>
    <col min="8741" max="8741" width="29.33203125" style="93" customWidth="1"/>
    <col min="8742" max="8742" width="15.88671875" style="93" customWidth="1"/>
    <col min="8743" max="8743" width="10" style="93" customWidth="1"/>
    <col min="8744" max="8744" width="8.88671875" style="93"/>
    <col min="8745" max="8745" width="27" style="93" customWidth="1"/>
    <col min="8746" max="8959" width="8.88671875" style="93"/>
    <col min="8960" max="8960" width="15.5546875" style="93" customWidth="1"/>
    <col min="8961" max="8961" width="7.109375" style="93" customWidth="1"/>
    <col min="8962" max="8962" width="21.44140625" style="93" customWidth="1"/>
    <col min="8963" max="8963" width="14.33203125" style="93" customWidth="1"/>
    <col min="8964" max="8965" width="8" style="93" customWidth="1"/>
    <col min="8966" max="8968" width="4.5546875" style="93" customWidth="1"/>
    <col min="8969" max="8973" width="14.33203125" style="93" customWidth="1"/>
    <col min="8974" max="8974" width="8.5546875" style="93" customWidth="1"/>
    <col min="8975" max="8994" width="9.109375" style="93" customWidth="1"/>
    <col min="8995" max="8995" width="12.109375" style="93" customWidth="1"/>
    <col min="8996" max="8996" width="1.5546875" style="93" customWidth="1"/>
    <col min="8997" max="8997" width="29.33203125" style="93" customWidth="1"/>
    <col min="8998" max="8998" width="15.88671875" style="93" customWidth="1"/>
    <col min="8999" max="8999" width="10" style="93" customWidth="1"/>
    <col min="9000" max="9000" width="8.88671875" style="93"/>
    <col min="9001" max="9001" width="27" style="93" customWidth="1"/>
    <col min="9002" max="9215" width="8.88671875" style="93"/>
    <col min="9216" max="9216" width="15.5546875" style="93" customWidth="1"/>
    <col min="9217" max="9217" width="7.109375" style="93" customWidth="1"/>
    <col min="9218" max="9218" width="21.44140625" style="93" customWidth="1"/>
    <col min="9219" max="9219" width="14.33203125" style="93" customWidth="1"/>
    <col min="9220" max="9221" width="8" style="93" customWidth="1"/>
    <col min="9222" max="9224" width="4.5546875" style="93" customWidth="1"/>
    <col min="9225" max="9229" width="14.33203125" style="93" customWidth="1"/>
    <col min="9230" max="9230" width="8.5546875" style="93" customWidth="1"/>
    <col min="9231" max="9250" width="9.109375" style="93" customWidth="1"/>
    <col min="9251" max="9251" width="12.109375" style="93" customWidth="1"/>
    <col min="9252" max="9252" width="1.5546875" style="93" customWidth="1"/>
    <col min="9253" max="9253" width="29.33203125" style="93" customWidth="1"/>
    <col min="9254" max="9254" width="15.88671875" style="93" customWidth="1"/>
    <col min="9255" max="9255" width="10" style="93" customWidth="1"/>
    <col min="9256" max="9256" width="8.88671875" style="93"/>
    <col min="9257" max="9257" width="27" style="93" customWidth="1"/>
    <col min="9258" max="9471" width="8.88671875" style="93"/>
    <col min="9472" max="9472" width="15.5546875" style="93" customWidth="1"/>
    <col min="9473" max="9473" width="7.109375" style="93" customWidth="1"/>
    <col min="9474" max="9474" width="21.44140625" style="93" customWidth="1"/>
    <col min="9475" max="9475" width="14.33203125" style="93" customWidth="1"/>
    <col min="9476" max="9477" width="8" style="93" customWidth="1"/>
    <col min="9478" max="9480" width="4.5546875" style="93" customWidth="1"/>
    <col min="9481" max="9485" width="14.33203125" style="93" customWidth="1"/>
    <col min="9486" max="9486" width="8.5546875" style="93" customWidth="1"/>
    <col min="9487" max="9506" width="9.109375" style="93" customWidth="1"/>
    <col min="9507" max="9507" width="12.109375" style="93" customWidth="1"/>
    <col min="9508" max="9508" width="1.5546875" style="93" customWidth="1"/>
    <col min="9509" max="9509" width="29.33203125" style="93" customWidth="1"/>
    <col min="9510" max="9510" width="15.88671875" style="93" customWidth="1"/>
    <col min="9511" max="9511" width="10" style="93" customWidth="1"/>
    <col min="9512" max="9512" width="8.88671875" style="93"/>
    <col min="9513" max="9513" width="27" style="93" customWidth="1"/>
    <col min="9514" max="9727" width="8.88671875" style="93"/>
    <col min="9728" max="9728" width="15.5546875" style="93" customWidth="1"/>
    <col min="9729" max="9729" width="7.109375" style="93" customWidth="1"/>
    <col min="9730" max="9730" width="21.44140625" style="93" customWidth="1"/>
    <col min="9731" max="9731" width="14.33203125" style="93" customWidth="1"/>
    <col min="9732" max="9733" width="8" style="93" customWidth="1"/>
    <col min="9734" max="9736" width="4.5546875" style="93" customWidth="1"/>
    <col min="9737" max="9741" width="14.33203125" style="93" customWidth="1"/>
    <col min="9742" max="9742" width="8.5546875" style="93" customWidth="1"/>
    <col min="9743" max="9762" width="9.109375" style="93" customWidth="1"/>
    <col min="9763" max="9763" width="12.109375" style="93" customWidth="1"/>
    <col min="9764" max="9764" width="1.5546875" style="93" customWidth="1"/>
    <col min="9765" max="9765" width="29.33203125" style="93" customWidth="1"/>
    <col min="9766" max="9766" width="15.88671875" style="93" customWidth="1"/>
    <col min="9767" max="9767" width="10" style="93" customWidth="1"/>
    <col min="9768" max="9768" width="8.88671875" style="93"/>
    <col min="9769" max="9769" width="27" style="93" customWidth="1"/>
    <col min="9770" max="9983" width="8.88671875" style="93"/>
    <col min="9984" max="9984" width="15.5546875" style="93" customWidth="1"/>
    <col min="9985" max="9985" width="7.109375" style="93" customWidth="1"/>
    <col min="9986" max="9986" width="21.44140625" style="93" customWidth="1"/>
    <col min="9987" max="9987" width="14.33203125" style="93" customWidth="1"/>
    <col min="9988" max="9989" width="8" style="93" customWidth="1"/>
    <col min="9990" max="9992" width="4.5546875" style="93" customWidth="1"/>
    <col min="9993" max="9997" width="14.33203125" style="93" customWidth="1"/>
    <col min="9998" max="9998" width="8.5546875" style="93" customWidth="1"/>
    <col min="9999" max="10018" width="9.109375" style="93" customWidth="1"/>
    <col min="10019" max="10019" width="12.109375" style="93" customWidth="1"/>
    <col min="10020" max="10020" width="1.5546875" style="93" customWidth="1"/>
    <col min="10021" max="10021" width="29.33203125" style="93" customWidth="1"/>
    <col min="10022" max="10022" width="15.88671875" style="93" customWidth="1"/>
    <col min="10023" max="10023" width="10" style="93" customWidth="1"/>
    <col min="10024" max="10024" width="8.88671875" style="93"/>
    <col min="10025" max="10025" width="27" style="93" customWidth="1"/>
    <col min="10026" max="10239" width="8.88671875" style="93"/>
    <col min="10240" max="10240" width="15.5546875" style="93" customWidth="1"/>
    <col min="10241" max="10241" width="7.109375" style="93" customWidth="1"/>
    <col min="10242" max="10242" width="21.44140625" style="93" customWidth="1"/>
    <col min="10243" max="10243" width="14.33203125" style="93" customWidth="1"/>
    <col min="10244" max="10245" width="8" style="93" customWidth="1"/>
    <col min="10246" max="10248" width="4.5546875" style="93" customWidth="1"/>
    <col min="10249" max="10253" width="14.33203125" style="93" customWidth="1"/>
    <col min="10254" max="10254" width="8.5546875" style="93" customWidth="1"/>
    <col min="10255" max="10274" width="9.109375" style="93" customWidth="1"/>
    <col min="10275" max="10275" width="12.109375" style="93" customWidth="1"/>
    <col min="10276" max="10276" width="1.5546875" style="93" customWidth="1"/>
    <col min="10277" max="10277" width="29.33203125" style="93" customWidth="1"/>
    <col min="10278" max="10278" width="15.88671875" style="93" customWidth="1"/>
    <col min="10279" max="10279" width="10" style="93" customWidth="1"/>
    <col min="10280" max="10280" width="8.88671875" style="93"/>
    <col min="10281" max="10281" width="27" style="93" customWidth="1"/>
    <col min="10282" max="10495" width="8.88671875" style="93"/>
    <col min="10496" max="10496" width="15.5546875" style="93" customWidth="1"/>
    <col min="10497" max="10497" width="7.109375" style="93" customWidth="1"/>
    <col min="10498" max="10498" width="21.44140625" style="93" customWidth="1"/>
    <col min="10499" max="10499" width="14.33203125" style="93" customWidth="1"/>
    <col min="10500" max="10501" width="8" style="93" customWidth="1"/>
    <col min="10502" max="10504" width="4.5546875" style="93" customWidth="1"/>
    <col min="10505" max="10509" width="14.33203125" style="93" customWidth="1"/>
    <col min="10510" max="10510" width="8.5546875" style="93" customWidth="1"/>
    <col min="10511" max="10530" width="9.109375" style="93" customWidth="1"/>
    <col min="10531" max="10531" width="12.109375" style="93" customWidth="1"/>
    <col min="10532" max="10532" width="1.5546875" style="93" customWidth="1"/>
    <col min="10533" max="10533" width="29.33203125" style="93" customWidth="1"/>
    <col min="10534" max="10534" width="15.88671875" style="93" customWidth="1"/>
    <col min="10535" max="10535" width="10" style="93" customWidth="1"/>
    <col min="10536" max="10536" width="8.88671875" style="93"/>
    <col min="10537" max="10537" width="27" style="93" customWidth="1"/>
    <col min="10538" max="10751" width="8.88671875" style="93"/>
    <col min="10752" max="10752" width="15.5546875" style="93" customWidth="1"/>
    <col min="10753" max="10753" width="7.109375" style="93" customWidth="1"/>
    <col min="10754" max="10754" width="21.44140625" style="93" customWidth="1"/>
    <col min="10755" max="10755" width="14.33203125" style="93" customWidth="1"/>
    <col min="10756" max="10757" width="8" style="93" customWidth="1"/>
    <col min="10758" max="10760" width="4.5546875" style="93" customWidth="1"/>
    <col min="10761" max="10765" width="14.33203125" style="93" customWidth="1"/>
    <col min="10766" max="10766" width="8.5546875" style="93" customWidth="1"/>
    <col min="10767" max="10786" width="9.109375" style="93" customWidth="1"/>
    <col min="10787" max="10787" width="12.109375" style="93" customWidth="1"/>
    <col min="10788" max="10788" width="1.5546875" style="93" customWidth="1"/>
    <col min="10789" max="10789" width="29.33203125" style="93" customWidth="1"/>
    <col min="10790" max="10790" width="15.88671875" style="93" customWidth="1"/>
    <col min="10791" max="10791" width="10" style="93" customWidth="1"/>
    <col min="10792" max="10792" width="8.88671875" style="93"/>
    <col min="10793" max="10793" width="27" style="93" customWidth="1"/>
    <col min="10794" max="11007" width="8.88671875" style="93"/>
    <col min="11008" max="11008" width="15.5546875" style="93" customWidth="1"/>
    <col min="11009" max="11009" width="7.109375" style="93" customWidth="1"/>
    <col min="11010" max="11010" width="21.44140625" style="93" customWidth="1"/>
    <col min="11011" max="11011" width="14.33203125" style="93" customWidth="1"/>
    <col min="11012" max="11013" width="8" style="93" customWidth="1"/>
    <col min="11014" max="11016" width="4.5546875" style="93" customWidth="1"/>
    <col min="11017" max="11021" width="14.33203125" style="93" customWidth="1"/>
    <col min="11022" max="11022" width="8.5546875" style="93" customWidth="1"/>
    <col min="11023" max="11042" width="9.109375" style="93" customWidth="1"/>
    <col min="11043" max="11043" width="12.109375" style="93" customWidth="1"/>
    <col min="11044" max="11044" width="1.5546875" style="93" customWidth="1"/>
    <col min="11045" max="11045" width="29.33203125" style="93" customWidth="1"/>
    <col min="11046" max="11046" width="15.88671875" style="93" customWidth="1"/>
    <col min="11047" max="11047" width="10" style="93" customWidth="1"/>
    <col min="11048" max="11048" width="8.88671875" style="93"/>
    <col min="11049" max="11049" width="27" style="93" customWidth="1"/>
    <col min="11050" max="11263" width="8.88671875" style="93"/>
    <col min="11264" max="11264" width="15.5546875" style="93" customWidth="1"/>
    <col min="11265" max="11265" width="7.109375" style="93" customWidth="1"/>
    <col min="11266" max="11266" width="21.44140625" style="93" customWidth="1"/>
    <col min="11267" max="11267" width="14.33203125" style="93" customWidth="1"/>
    <col min="11268" max="11269" width="8" style="93" customWidth="1"/>
    <col min="11270" max="11272" width="4.5546875" style="93" customWidth="1"/>
    <col min="11273" max="11277" width="14.33203125" style="93" customWidth="1"/>
    <col min="11278" max="11278" width="8.5546875" style="93" customWidth="1"/>
    <col min="11279" max="11298" width="9.109375" style="93" customWidth="1"/>
    <col min="11299" max="11299" width="12.109375" style="93" customWidth="1"/>
    <col min="11300" max="11300" width="1.5546875" style="93" customWidth="1"/>
    <col min="11301" max="11301" width="29.33203125" style="93" customWidth="1"/>
    <col min="11302" max="11302" width="15.88671875" style="93" customWidth="1"/>
    <col min="11303" max="11303" width="10" style="93" customWidth="1"/>
    <col min="11304" max="11304" width="8.88671875" style="93"/>
    <col min="11305" max="11305" width="27" style="93" customWidth="1"/>
    <col min="11306" max="11519" width="8.88671875" style="93"/>
    <col min="11520" max="11520" width="15.5546875" style="93" customWidth="1"/>
    <col min="11521" max="11521" width="7.109375" style="93" customWidth="1"/>
    <col min="11522" max="11522" width="21.44140625" style="93" customWidth="1"/>
    <col min="11523" max="11523" width="14.33203125" style="93" customWidth="1"/>
    <col min="11524" max="11525" width="8" style="93" customWidth="1"/>
    <col min="11526" max="11528" width="4.5546875" style="93" customWidth="1"/>
    <col min="11529" max="11533" width="14.33203125" style="93" customWidth="1"/>
    <col min="11534" max="11534" width="8.5546875" style="93" customWidth="1"/>
    <col min="11535" max="11554" width="9.109375" style="93" customWidth="1"/>
    <col min="11555" max="11555" width="12.109375" style="93" customWidth="1"/>
    <col min="11556" max="11556" width="1.5546875" style="93" customWidth="1"/>
    <col min="11557" max="11557" width="29.33203125" style="93" customWidth="1"/>
    <col min="11558" max="11558" width="15.88671875" style="93" customWidth="1"/>
    <col min="11559" max="11559" width="10" style="93" customWidth="1"/>
    <col min="11560" max="11560" width="8.88671875" style="93"/>
    <col min="11561" max="11561" width="27" style="93" customWidth="1"/>
    <col min="11562" max="11775" width="8.88671875" style="93"/>
    <col min="11776" max="11776" width="15.5546875" style="93" customWidth="1"/>
    <col min="11777" max="11777" width="7.109375" style="93" customWidth="1"/>
    <col min="11778" max="11778" width="21.44140625" style="93" customWidth="1"/>
    <col min="11779" max="11779" width="14.33203125" style="93" customWidth="1"/>
    <col min="11780" max="11781" width="8" style="93" customWidth="1"/>
    <col min="11782" max="11784" width="4.5546875" style="93" customWidth="1"/>
    <col min="11785" max="11789" width="14.33203125" style="93" customWidth="1"/>
    <col min="11790" max="11790" width="8.5546875" style="93" customWidth="1"/>
    <col min="11791" max="11810" width="9.109375" style="93" customWidth="1"/>
    <col min="11811" max="11811" width="12.109375" style="93" customWidth="1"/>
    <col min="11812" max="11812" width="1.5546875" style="93" customWidth="1"/>
    <col min="11813" max="11813" width="29.33203125" style="93" customWidth="1"/>
    <col min="11814" max="11814" width="15.88671875" style="93" customWidth="1"/>
    <col min="11815" max="11815" width="10" style="93" customWidth="1"/>
    <col min="11816" max="11816" width="8.88671875" style="93"/>
    <col min="11817" max="11817" width="27" style="93" customWidth="1"/>
    <col min="11818" max="12031" width="8.88671875" style="93"/>
    <col min="12032" max="12032" width="15.5546875" style="93" customWidth="1"/>
    <col min="12033" max="12033" width="7.109375" style="93" customWidth="1"/>
    <col min="12034" max="12034" width="21.44140625" style="93" customWidth="1"/>
    <col min="12035" max="12035" width="14.33203125" style="93" customWidth="1"/>
    <col min="12036" max="12037" width="8" style="93" customWidth="1"/>
    <col min="12038" max="12040" width="4.5546875" style="93" customWidth="1"/>
    <col min="12041" max="12045" width="14.33203125" style="93" customWidth="1"/>
    <col min="12046" max="12046" width="8.5546875" style="93" customWidth="1"/>
    <col min="12047" max="12066" width="9.109375" style="93" customWidth="1"/>
    <col min="12067" max="12067" width="12.109375" style="93" customWidth="1"/>
    <col min="12068" max="12068" width="1.5546875" style="93" customWidth="1"/>
    <col min="12069" max="12069" width="29.33203125" style="93" customWidth="1"/>
    <col min="12070" max="12070" width="15.88671875" style="93" customWidth="1"/>
    <col min="12071" max="12071" width="10" style="93" customWidth="1"/>
    <col min="12072" max="12072" width="8.88671875" style="93"/>
    <col min="12073" max="12073" width="27" style="93" customWidth="1"/>
    <col min="12074" max="12287" width="8.88671875" style="93"/>
    <col min="12288" max="12288" width="15.5546875" style="93" customWidth="1"/>
    <col min="12289" max="12289" width="7.109375" style="93" customWidth="1"/>
    <col min="12290" max="12290" width="21.44140625" style="93" customWidth="1"/>
    <col min="12291" max="12291" width="14.33203125" style="93" customWidth="1"/>
    <col min="12292" max="12293" width="8" style="93" customWidth="1"/>
    <col min="12294" max="12296" width="4.5546875" style="93" customWidth="1"/>
    <col min="12297" max="12301" width="14.33203125" style="93" customWidth="1"/>
    <col min="12302" max="12302" width="8.5546875" style="93" customWidth="1"/>
    <col min="12303" max="12322" width="9.109375" style="93" customWidth="1"/>
    <col min="12323" max="12323" width="12.109375" style="93" customWidth="1"/>
    <col min="12324" max="12324" width="1.5546875" style="93" customWidth="1"/>
    <col min="12325" max="12325" width="29.33203125" style="93" customWidth="1"/>
    <col min="12326" max="12326" width="15.88671875" style="93" customWidth="1"/>
    <col min="12327" max="12327" width="10" style="93" customWidth="1"/>
    <col min="12328" max="12328" width="8.88671875" style="93"/>
    <col min="12329" max="12329" width="27" style="93" customWidth="1"/>
    <col min="12330" max="12543" width="8.88671875" style="93"/>
    <col min="12544" max="12544" width="15.5546875" style="93" customWidth="1"/>
    <col min="12545" max="12545" width="7.109375" style="93" customWidth="1"/>
    <col min="12546" max="12546" width="21.44140625" style="93" customWidth="1"/>
    <col min="12547" max="12547" width="14.33203125" style="93" customWidth="1"/>
    <col min="12548" max="12549" width="8" style="93" customWidth="1"/>
    <col min="12550" max="12552" width="4.5546875" style="93" customWidth="1"/>
    <col min="12553" max="12557" width="14.33203125" style="93" customWidth="1"/>
    <col min="12558" max="12558" width="8.5546875" style="93" customWidth="1"/>
    <col min="12559" max="12578" width="9.109375" style="93" customWidth="1"/>
    <col min="12579" max="12579" width="12.109375" style="93" customWidth="1"/>
    <col min="12580" max="12580" width="1.5546875" style="93" customWidth="1"/>
    <col min="12581" max="12581" width="29.33203125" style="93" customWidth="1"/>
    <col min="12582" max="12582" width="15.88671875" style="93" customWidth="1"/>
    <col min="12583" max="12583" width="10" style="93" customWidth="1"/>
    <col min="12584" max="12584" width="8.88671875" style="93"/>
    <col min="12585" max="12585" width="27" style="93" customWidth="1"/>
    <col min="12586" max="12799" width="8.88671875" style="93"/>
    <col min="12800" max="12800" width="15.5546875" style="93" customWidth="1"/>
    <col min="12801" max="12801" width="7.109375" style="93" customWidth="1"/>
    <col min="12802" max="12802" width="21.44140625" style="93" customWidth="1"/>
    <col min="12803" max="12803" width="14.33203125" style="93" customWidth="1"/>
    <col min="12804" max="12805" width="8" style="93" customWidth="1"/>
    <col min="12806" max="12808" width="4.5546875" style="93" customWidth="1"/>
    <col min="12809" max="12813" width="14.33203125" style="93" customWidth="1"/>
    <col min="12814" max="12814" width="8.5546875" style="93" customWidth="1"/>
    <col min="12815" max="12834" width="9.109375" style="93" customWidth="1"/>
    <col min="12835" max="12835" width="12.109375" style="93" customWidth="1"/>
    <col min="12836" max="12836" width="1.5546875" style="93" customWidth="1"/>
    <col min="12837" max="12837" width="29.33203125" style="93" customWidth="1"/>
    <col min="12838" max="12838" width="15.88671875" style="93" customWidth="1"/>
    <col min="12839" max="12839" width="10" style="93" customWidth="1"/>
    <col min="12840" max="12840" width="8.88671875" style="93"/>
    <col min="12841" max="12841" width="27" style="93" customWidth="1"/>
    <col min="12842" max="13055" width="8.88671875" style="93"/>
    <col min="13056" max="13056" width="15.5546875" style="93" customWidth="1"/>
    <col min="13057" max="13057" width="7.109375" style="93" customWidth="1"/>
    <col min="13058" max="13058" width="21.44140625" style="93" customWidth="1"/>
    <col min="13059" max="13059" width="14.33203125" style="93" customWidth="1"/>
    <col min="13060" max="13061" width="8" style="93" customWidth="1"/>
    <col min="13062" max="13064" width="4.5546875" style="93" customWidth="1"/>
    <col min="13065" max="13069" width="14.33203125" style="93" customWidth="1"/>
    <col min="13070" max="13070" width="8.5546875" style="93" customWidth="1"/>
    <col min="13071" max="13090" width="9.109375" style="93" customWidth="1"/>
    <col min="13091" max="13091" width="12.109375" style="93" customWidth="1"/>
    <col min="13092" max="13092" width="1.5546875" style="93" customWidth="1"/>
    <col min="13093" max="13093" width="29.33203125" style="93" customWidth="1"/>
    <col min="13094" max="13094" width="15.88671875" style="93" customWidth="1"/>
    <col min="13095" max="13095" width="10" style="93" customWidth="1"/>
    <col min="13096" max="13096" width="8.88671875" style="93"/>
    <col min="13097" max="13097" width="27" style="93" customWidth="1"/>
    <col min="13098" max="13311" width="8.88671875" style="93"/>
    <col min="13312" max="13312" width="15.5546875" style="93" customWidth="1"/>
    <col min="13313" max="13313" width="7.109375" style="93" customWidth="1"/>
    <col min="13314" max="13314" width="21.44140625" style="93" customWidth="1"/>
    <col min="13315" max="13315" width="14.33203125" style="93" customWidth="1"/>
    <col min="13316" max="13317" width="8" style="93" customWidth="1"/>
    <col min="13318" max="13320" width="4.5546875" style="93" customWidth="1"/>
    <col min="13321" max="13325" width="14.33203125" style="93" customWidth="1"/>
    <col min="13326" max="13326" width="8.5546875" style="93" customWidth="1"/>
    <col min="13327" max="13346" width="9.109375" style="93" customWidth="1"/>
    <col min="13347" max="13347" width="12.109375" style="93" customWidth="1"/>
    <col min="13348" max="13348" width="1.5546875" style="93" customWidth="1"/>
    <col min="13349" max="13349" width="29.33203125" style="93" customWidth="1"/>
    <col min="13350" max="13350" width="15.88671875" style="93" customWidth="1"/>
    <col min="13351" max="13351" width="10" style="93" customWidth="1"/>
    <col min="13352" max="13352" width="8.88671875" style="93"/>
    <col min="13353" max="13353" width="27" style="93" customWidth="1"/>
    <col min="13354" max="13567" width="8.88671875" style="93"/>
    <col min="13568" max="13568" width="15.5546875" style="93" customWidth="1"/>
    <col min="13569" max="13569" width="7.109375" style="93" customWidth="1"/>
    <col min="13570" max="13570" width="21.44140625" style="93" customWidth="1"/>
    <col min="13571" max="13571" width="14.33203125" style="93" customWidth="1"/>
    <col min="13572" max="13573" width="8" style="93" customWidth="1"/>
    <col min="13574" max="13576" width="4.5546875" style="93" customWidth="1"/>
    <col min="13577" max="13581" width="14.33203125" style="93" customWidth="1"/>
    <col min="13582" max="13582" width="8.5546875" style="93" customWidth="1"/>
    <col min="13583" max="13602" width="9.109375" style="93" customWidth="1"/>
    <col min="13603" max="13603" width="12.109375" style="93" customWidth="1"/>
    <col min="13604" max="13604" width="1.5546875" style="93" customWidth="1"/>
    <col min="13605" max="13605" width="29.33203125" style="93" customWidth="1"/>
    <col min="13606" max="13606" width="15.88671875" style="93" customWidth="1"/>
    <col min="13607" max="13607" width="10" style="93" customWidth="1"/>
    <col min="13608" max="13608" width="8.88671875" style="93"/>
    <col min="13609" max="13609" width="27" style="93" customWidth="1"/>
    <col min="13610" max="13823" width="8.88671875" style="93"/>
    <col min="13824" max="13824" width="15.5546875" style="93" customWidth="1"/>
    <col min="13825" max="13825" width="7.109375" style="93" customWidth="1"/>
    <col min="13826" max="13826" width="21.44140625" style="93" customWidth="1"/>
    <col min="13827" max="13827" width="14.33203125" style="93" customWidth="1"/>
    <col min="13828" max="13829" width="8" style="93" customWidth="1"/>
    <col min="13830" max="13832" width="4.5546875" style="93" customWidth="1"/>
    <col min="13833" max="13837" width="14.33203125" style="93" customWidth="1"/>
    <col min="13838" max="13838" width="8.5546875" style="93" customWidth="1"/>
    <col min="13839" max="13858" width="9.109375" style="93" customWidth="1"/>
    <col min="13859" max="13859" width="12.109375" style="93" customWidth="1"/>
    <col min="13860" max="13860" width="1.5546875" style="93" customWidth="1"/>
    <col min="13861" max="13861" width="29.33203125" style="93" customWidth="1"/>
    <col min="13862" max="13862" width="15.88671875" style="93" customWidth="1"/>
    <col min="13863" max="13863" width="10" style="93" customWidth="1"/>
    <col min="13864" max="13864" width="8.88671875" style="93"/>
    <col min="13865" max="13865" width="27" style="93" customWidth="1"/>
    <col min="13866" max="14079" width="8.88671875" style="93"/>
    <col min="14080" max="14080" width="15.5546875" style="93" customWidth="1"/>
    <col min="14081" max="14081" width="7.109375" style="93" customWidth="1"/>
    <col min="14082" max="14082" width="21.44140625" style="93" customWidth="1"/>
    <col min="14083" max="14083" width="14.33203125" style="93" customWidth="1"/>
    <col min="14084" max="14085" width="8" style="93" customWidth="1"/>
    <col min="14086" max="14088" width="4.5546875" style="93" customWidth="1"/>
    <col min="14089" max="14093" width="14.33203125" style="93" customWidth="1"/>
    <col min="14094" max="14094" width="8.5546875" style="93" customWidth="1"/>
    <col min="14095" max="14114" width="9.109375" style="93" customWidth="1"/>
    <col min="14115" max="14115" width="12.109375" style="93" customWidth="1"/>
    <col min="14116" max="14116" width="1.5546875" style="93" customWidth="1"/>
    <col min="14117" max="14117" width="29.33203125" style="93" customWidth="1"/>
    <col min="14118" max="14118" width="15.88671875" style="93" customWidth="1"/>
    <col min="14119" max="14119" width="10" style="93" customWidth="1"/>
    <col min="14120" max="14120" width="8.88671875" style="93"/>
    <col min="14121" max="14121" width="27" style="93" customWidth="1"/>
    <col min="14122" max="14335" width="8.88671875" style="93"/>
    <col min="14336" max="14336" width="15.5546875" style="93" customWidth="1"/>
    <col min="14337" max="14337" width="7.109375" style="93" customWidth="1"/>
    <col min="14338" max="14338" width="21.44140625" style="93" customWidth="1"/>
    <col min="14339" max="14339" width="14.33203125" style="93" customWidth="1"/>
    <col min="14340" max="14341" width="8" style="93" customWidth="1"/>
    <col min="14342" max="14344" width="4.5546875" style="93" customWidth="1"/>
    <col min="14345" max="14349" width="14.33203125" style="93" customWidth="1"/>
    <col min="14350" max="14350" width="8.5546875" style="93" customWidth="1"/>
    <col min="14351" max="14370" width="9.109375" style="93" customWidth="1"/>
    <col min="14371" max="14371" width="12.109375" style="93" customWidth="1"/>
    <col min="14372" max="14372" width="1.5546875" style="93" customWidth="1"/>
    <col min="14373" max="14373" width="29.33203125" style="93" customWidth="1"/>
    <col min="14374" max="14374" width="15.88671875" style="93" customWidth="1"/>
    <col min="14375" max="14375" width="10" style="93" customWidth="1"/>
    <col min="14376" max="14376" width="8.88671875" style="93"/>
    <col min="14377" max="14377" width="27" style="93" customWidth="1"/>
    <col min="14378" max="14591" width="8.88671875" style="93"/>
    <col min="14592" max="14592" width="15.5546875" style="93" customWidth="1"/>
    <col min="14593" max="14593" width="7.109375" style="93" customWidth="1"/>
    <col min="14594" max="14594" width="21.44140625" style="93" customWidth="1"/>
    <col min="14595" max="14595" width="14.33203125" style="93" customWidth="1"/>
    <col min="14596" max="14597" width="8" style="93" customWidth="1"/>
    <col min="14598" max="14600" width="4.5546875" style="93" customWidth="1"/>
    <col min="14601" max="14605" width="14.33203125" style="93" customWidth="1"/>
    <col min="14606" max="14606" width="8.5546875" style="93" customWidth="1"/>
    <col min="14607" max="14626" width="9.109375" style="93" customWidth="1"/>
    <col min="14627" max="14627" width="12.109375" style="93" customWidth="1"/>
    <col min="14628" max="14628" width="1.5546875" style="93" customWidth="1"/>
    <col min="14629" max="14629" width="29.33203125" style="93" customWidth="1"/>
    <col min="14630" max="14630" width="15.88671875" style="93" customWidth="1"/>
    <col min="14631" max="14631" width="10" style="93" customWidth="1"/>
    <col min="14632" max="14632" width="8.88671875" style="93"/>
    <col min="14633" max="14633" width="27" style="93" customWidth="1"/>
    <col min="14634" max="14847" width="8.88671875" style="93"/>
    <col min="14848" max="14848" width="15.5546875" style="93" customWidth="1"/>
    <col min="14849" max="14849" width="7.109375" style="93" customWidth="1"/>
    <col min="14850" max="14850" width="21.44140625" style="93" customWidth="1"/>
    <col min="14851" max="14851" width="14.33203125" style="93" customWidth="1"/>
    <col min="14852" max="14853" width="8" style="93" customWidth="1"/>
    <col min="14854" max="14856" width="4.5546875" style="93" customWidth="1"/>
    <col min="14857" max="14861" width="14.33203125" style="93" customWidth="1"/>
    <col min="14862" max="14862" width="8.5546875" style="93" customWidth="1"/>
    <col min="14863" max="14882" width="9.109375" style="93" customWidth="1"/>
    <col min="14883" max="14883" width="12.109375" style="93" customWidth="1"/>
    <col min="14884" max="14884" width="1.5546875" style="93" customWidth="1"/>
    <col min="14885" max="14885" width="29.33203125" style="93" customWidth="1"/>
    <col min="14886" max="14886" width="15.88671875" style="93" customWidth="1"/>
    <col min="14887" max="14887" width="10" style="93" customWidth="1"/>
    <col min="14888" max="14888" width="8.88671875" style="93"/>
    <col min="14889" max="14889" width="27" style="93" customWidth="1"/>
    <col min="14890" max="15103" width="8.88671875" style="93"/>
    <col min="15104" max="15104" width="15.5546875" style="93" customWidth="1"/>
    <col min="15105" max="15105" width="7.109375" style="93" customWidth="1"/>
    <col min="15106" max="15106" width="21.44140625" style="93" customWidth="1"/>
    <col min="15107" max="15107" width="14.33203125" style="93" customWidth="1"/>
    <col min="15108" max="15109" width="8" style="93" customWidth="1"/>
    <col min="15110" max="15112" width="4.5546875" style="93" customWidth="1"/>
    <col min="15113" max="15117" width="14.33203125" style="93" customWidth="1"/>
    <col min="15118" max="15118" width="8.5546875" style="93" customWidth="1"/>
    <col min="15119" max="15138" width="9.109375" style="93" customWidth="1"/>
    <col min="15139" max="15139" width="12.109375" style="93" customWidth="1"/>
    <col min="15140" max="15140" width="1.5546875" style="93" customWidth="1"/>
    <col min="15141" max="15141" width="29.33203125" style="93" customWidth="1"/>
    <col min="15142" max="15142" width="15.88671875" style="93" customWidth="1"/>
    <col min="15143" max="15143" width="10" style="93" customWidth="1"/>
    <col min="15144" max="15144" width="8.88671875" style="93"/>
    <col min="15145" max="15145" width="27" style="93" customWidth="1"/>
    <col min="15146" max="15359" width="8.88671875" style="93"/>
    <col min="15360" max="15360" width="15.5546875" style="93" customWidth="1"/>
    <col min="15361" max="15361" width="7.109375" style="93" customWidth="1"/>
    <col min="15362" max="15362" width="21.44140625" style="93" customWidth="1"/>
    <col min="15363" max="15363" width="14.33203125" style="93" customWidth="1"/>
    <col min="15364" max="15365" width="8" style="93" customWidth="1"/>
    <col min="15366" max="15368" width="4.5546875" style="93" customWidth="1"/>
    <col min="15369" max="15373" width="14.33203125" style="93" customWidth="1"/>
    <col min="15374" max="15374" width="8.5546875" style="93" customWidth="1"/>
    <col min="15375" max="15394" width="9.109375" style="93" customWidth="1"/>
    <col min="15395" max="15395" width="12.109375" style="93" customWidth="1"/>
    <col min="15396" max="15396" width="1.5546875" style="93" customWidth="1"/>
    <col min="15397" max="15397" width="29.33203125" style="93" customWidth="1"/>
    <col min="15398" max="15398" width="15.88671875" style="93" customWidth="1"/>
    <col min="15399" max="15399" width="10" style="93" customWidth="1"/>
    <col min="15400" max="15400" width="8.88671875" style="93"/>
    <col min="15401" max="15401" width="27" style="93" customWidth="1"/>
    <col min="15402" max="15615" width="8.88671875" style="93"/>
    <col min="15616" max="15616" width="15.5546875" style="93" customWidth="1"/>
    <col min="15617" max="15617" width="7.109375" style="93" customWidth="1"/>
    <col min="15618" max="15618" width="21.44140625" style="93" customWidth="1"/>
    <col min="15619" max="15619" width="14.33203125" style="93" customWidth="1"/>
    <col min="15620" max="15621" width="8" style="93" customWidth="1"/>
    <col min="15622" max="15624" width="4.5546875" style="93" customWidth="1"/>
    <col min="15625" max="15629" width="14.33203125" style="93" customWidth="1"/>
    <col min="15630" max="15630" width="8.5546875" style="93" customWidth="1"/>
    <col min="15631" max="15650" width="9.109375" style="93" customWidth="1"/>
    <col min="15651" max="15651" width="12.109375" style="93" customWidth="1"/>
    <col min="15652" max="15652" width="1.5546875" style="93" customWidth="1"/>
    <col min="15653" max="15653" width="29.33203125" style="93" customWidth="1"/>
    <col min="15654" max="15654" width="15.88671875" style="93" customWidth="1"/>
    <col min="15655" max="15655" width="10" style="93" customWidth="1"/>
    <col min="15656" max="15656" width="8.88671875" style="93"/>
    <col min="15657" max="15657" width="27" style="93" customWidth="1"/>
    <col min="15658" max="15871" width="8.88671875" style="93"/>
    <col min="15872" max="15872" width="15.5546875" style="93" customWidth="1"/>
    <col min="15873" max="15873" width="7.109375" style="93" customWidth="1"/>
    <col min="15874" max="15874" width="21.44140625" style="93" customWidth="1"/>
    <col min="15875" max="15875" width="14.33203125" style="93" customWidth="1"/>
    <col min="15876" max="15877" width="8" style="93" customWidth="1"/>
    <col min="15878" max="15880" width="4.5546875" style="93" customWidth="1"/>
    <col min="15881" max="15885" width="14.33203125" style="93" customWidth="1"/>
    <col min="15886" max="15886" width="8.5546875" style="93" customWidth="1"/>
    <col min="15887" max="15906" width="9.109375" style="93" customWidth="1"/>
    <col min="15907" max="15907" width="12.109375" style="93" customWidth="1"/>
    <col min="15908" max="15908" width="1.5546875" style="93" customWidth="1"/>
    <col min="15909" max="15909" width="29.33203125" style="93" customWidth="1"/>
    <col min="15910" max="15910" width="15.88671875" style="93" customWidth="1"/>
    <col min="15911" max="15911" width="10" style="93" customWidth="1"/>
    <col min="15912" max="15912" width="8.88671875" style="93"/>
    <col min="15913" max="15913" width="27" style="93" customWidth="1"/>
    <col min="15914" max="16127" width="8.88671875" style="93"/>
    <col min="16128" max="16128" width="15.5546875" style="93" customWidth="1"/>
    <col min="16129" max="16129" width="7.109375" style="93" customWidth="1"/>
    <col min="16130" max="16130" width="21.44140625" style="93" customWidth="1"/>
    <col min="16131" max="16131" width="14.33203125" style="93" customWidth="1"/>
    <col min="16132" max="16133" width="8" style="93" customWidth="1"/>
    <col min="16134" max="16136" width="4.5546875" style="93" customWidth="1"/>
    <col min="16137" max="16141" width="14.33203125" style="93" customWidth="1"/>
    <col min="16142" max="16142" width="8.5546875" style="93" customWidth="1"/>
    <col min="16143" max="16162" width="9.109375" style="93" customWidth="1"/>
    <col min="16163" max="16163" width="12.109375" style="93" customWidth="1"/>
    <col min="16164" max="16164" width="1.5546875" style="93" customWidth="1"/>
    <col min="16165" max="16165" width="29.33203125" style="93" customWidth="1"/>
    <col min="16166" max="16166" width="15.88671875" style="93" customWidth="1"/>
    <col min="16167" max="16167" width="10" style="93" customWidth="1"/>
    <col min="16168" max="16168" width="8.88671875" style="93"/>
    <col min="16169" max="16169" width="27" style="93" customWidth="1"/>
    <col min="16170" max="16384" width="8.88671875" style="93"/>
  </cols>
  <sheetData>
    <row r="1" spans="2:42" s="106" customFormat="1" ht="18" customHeight="1" x14ac:dyDescent="0.15">
      <c r="D1" s="107"/>
      <c r="E1" s="107"/>
      <c r="F1" s="107"/>
      <c r="K1" s="265"/>
      <c r="L1" s="265"/>
      <c r="M1" s="265"/>
    </row>
    <row r="2" spans="2:42" s="106" customFormat="1" ht="14.4" x14ac:dyDescent="0.15">
      <c r="C2" s="107"/>
      <c r="D2" s="107"/>
      <c r="E2" s="107"/>
      <c r="F2" s="107"/>
      <c r="K2" s="265"/>
      <c r="L2" s="265"/>
      <c r="M2" s="265"/>
      <c r="V2" s="108"/>
      <c r="W2" s="108"/>
      <c r="Y2" s="108"/>
      <c r="AI2" s="123" t="s">
        <v>315</v>
      </c>
    </row>
    <row r="3" spans="2:42" s="101" customFormat="1" ht="14.4" x14ac:dyDescent="0.15">
      <c r="B3" s="873" t="s">
        <v>335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  <c r="AH3" s="873"/>
      <c r="AI3" s="873"/>
      <c r="AJ3" s="117"/>
      <c r="AK3" s="117"/>
      <c r="AL3" s="117"/>
      <c r="AM3" s="117"/>
      <c r="AN3" s="117"/>
      <c r="AO3" s="117"/>
    </row>
    <row r="4" spans="2:42" s="101" customFormat="1" ht="4.5" customHeight="1" x14ac:dyDescent="0.15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54"/>
      <c r="AI4" s="418"/>
      <c r="AJ4" s="117"/>
      <c r="AK4" s="117"/>
      <c r="AL4" s="117"/>
      <c r="AM4" s="117"/>
      <c r="AN4" s="117"/>
      <c r="AO4" s="117"/>
    </row>
    <row r="5" spans="2:42" s="96" customFormat="1" ht="12.6" customHeight="1" x14ac:dyDescent="0.15">
      <c r="B5" s="881" t="s">
        <v>249</v>
      </c>
      <c r="C5" s="896" t="s">
        <v>209</v>
      </c>
      <c r="D5" s="893" t="s">
        <v>214</v>
      </c>
      <c r="E5" s="900" t="s">
        <v>210</v>
      </c>
      <c r="F5" s="900" t="s">
        <v>262</v>
      </c>
      <c r="G5" s="900" t="s">
        <v>211</v>
      </c>
      <c r="H5" s="887" t="s">
        <v>212</v>
      </c>
      <c r="I5" s="888"/>
      <c r="J5" s="889"/>
      <c r="K5" s="887" t="s">
        <v>264</v>
      </c>
      <c r="L5" s="888"/>
      <c r="M5" s="889"/>
      <c r="N5" s="903" t="s">
        <v>230</v>
      </c>
      <c r="O5" s="875" t="s">
        <v>251</v>
      </c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6"/>
      <c r="AA5" s="876"/>
      <c r="AB5" s="876"/>
      <c r="AC5" s="876"/>
      <c r="AD5" s="876"/>
      <c r="AE5" s="876"/>
      <c r="AF5" s="876"/>
      <c r="AG5" s="876"/>
      <c r="AH5" s="876"/>
      <c r="AI5" s="906"/>
      <c r="AK5" s="92"/>
      <c r="AL5" s="92"/>
      <c r="AM5" s="97"/>
      <c r="AN5" s="97"/>
      <c r="AO5" s="92"/>
      <c r="AP5" s="92"/>
    </row>
    <row r="6" spans="2:42" s="96" customFormat="1" ht="12.6" customHeight="1" x14ac:dyDescent="0.15">
      <c r="B6" s="882"/>
      <c r="C6" s="897"/>
      <c r="D6" s="894"/>
      <c r="E6" s="901"/>
      <c r="F6" s="901"/>
      <c r="G6" s="901"/>
      <c r="H6" s="890"/>
      <c r="I6" s="891"/>
      <c r="J6" s="892"/>
      <c r="K6" s="890"/>
      <c r="L6" s="891"/>
      <c r="M6" s="892"/>
      <c r="N6" s="904"/>
      <c r="O6" s="907" t="s">
        <v>391</v>
      </c>
      <c r="P6" s="908"/>
      <c r="Q6" s="908"/>
      <c r="R6" s="908"/>
      <c r="S6" s="908"/>
      <c r="T6" s="908"/>
      <c r="U6" s="908"/>
      <c r="V6" s="908"/>
      <c r="W6" s="908"/>
      <c r="X6" s="908"/>
      <c r="Y6" s="908"/>
      <c r="Z6" s="908"/>
      <c r="AA6" s="908"/>
      <c r="AB6" s="908"/>
      <c r="AC6" s="908"/>
      <c r="AD6" s="908"/>
      <c r="AE6" s="908"/>
      <c r="AF6" s="908"/>
      <c r="AG6" s="908"/>
      <c r="AH6" s="908"/>
      <c r="AI6" s="909"/>
      <c r="AK6" s="92"/>
      <c r="AL6" s="92"/>
      <c r="AM6" s="97"/>
      <c r="AN6" s="97"/>
      <c r="AO6" s="92"/>
      <c r="AP6" s="92"/>
    </row>
    <row r="7" spans="2:42" s="96" customFormat="1" ht="24" customHeight="1" x14ac:dyDescent="0.15">
      <c r="B7" s="882"/>
      <c r="C7" s="898"/>
      <c r="D7" s="894"/>
      <c r="E7" s="901"/>
      <c r="F7" s="901"/>
      <c r="G7" s="901"/>
      <c r="H7" s="910" t="s">
        <v>215</v>
      </c>
      <c r="I7" s="910" t="s">
        <v>216</v>
      </c>
      <c r="J7" s="910" t="s">
        <v>217</v>
      </c>
      <c r="K7" s="912" t="s">
        <v>263</v>
      </c>
      <c r="L7" s="912" t="s">
        <v>213</v>
      </c>
      <c r="M7" s="912" t="s">
        <v>218</v>
      </c>
      <c r="N7" s="904"/>
      <c r="O7" s="240" t="s">
        <v>515</v>
      </c>
      <c r="P7" s="241" t="s">
        <v>67</v>
      </c>
      <c r="Q7" s="241" t="s">
        <v>68</v>
      </c>
      <c r="R7" s="241" t="s">
        <v>69</v>
      </c>
      <c r="S7" s="241" t="s">
        <v>70</v>
      </c>
      <c r="T7" s="241" t="s">
        <v>71</v>
      </c>
      <c r="U7" s="241" t="s">
        <v>72</v>
      </c>
      <c r="V7" s="241" t="s">
        <v>73</v>
      </c>
      <c r="W7" s="241" t="s">
        <v>74</v>
      </c>
      <c r="X7" s="241" t="s">
        <v>75</v>
      </c>
      <c r="Y7" s="241" t="s">
        <v>76</v>
      </c>
      <c r="Z7" s="241" t="s">
        <v>77</v>
      </c>
      <c r="AA7" s="241" t="s">
        <v>78</v>
      </c>
      <c r="AB7" s="241" t="s">
        <v>79</v>
      </c>
      <c r="AC7" s="241" t="s">
        <v>80</v>
      </c>
      <c r="AD7" s="241" t="s">
        <v>81</v>
      </c>
      <c r="AE7" s="241" t="s">
        <v>243</v>
      </c>
      <c r="AF7" s="241" t="s">
        <v>303</v>
      </c>
      <c r="AG7" s="241" t="s">
        <v>336</v>
      </c>
      <c r="AH7" s="241" t="s">
        <v>337</v>
      </c>
      <c r="AI7" s="242" t="s">
        <v>338</v>
      </c>
      <c r="AK7" s="92"/>
      <c r="AL7" s="449"/>
      <c r="AM7" s="97"/>
      <c r="AN7" s="97"/>
      <c r="AO7" s="92"/>
      <c r="AP7" s="92"/>
    </row>
    <row r="8" spans="2:42" s="96" customFormat="1" ht="12.6" customHeight="1" x14ac:dyDescent="0.15">
      <c r="B8" s="883"/>
      <c r="C8" s="899"/>
      <c r="D8" s="895"/>
      <c r="E8" s="902"/>
      <c r="F8" s="902"/>
      <c r="G8" s="902"/>
      <c r="H8" s="911"/>
      <c r="I8" s="911"/>
      <c r="J8" s="911"/>
      <c r="K8" s="902"/>
      <c r="L8" s="902"/>
      <c r="M8" s="902"/>
      <c r="N8" s="905"/>
      <c r="O8" s="142" t="s">
        <v>87</v>
      </c>
      <c r="P8" s="128" t="s">
        <v>88</v>
      </c>
      <c r="Q8" s="128" t="s">
        <v>89</v>
      </c>
      <c r="R8" s="128" t="s">
        <v>90</v>
      </c>
      <c r="S8" s="128" t="s">
        <v>91</v>
      </c>
      <c r="T8" s="128" t="s">
        <v>92</v>
      </c>
      <c r="U8" s="128" t="s">
        <v>93</v>
      </c>
      <c r="V8" s="128" t="s">
        <v>94</v>
      </c>
      <c r="W8" s="128" t="s">
        <v>95</v>
      </c>
      <c r="X8" s="128" t="s">
        <v>96</v>
      </c>
      <c r="Y8" s="128" t="s">
        <v>97</v>
      </c>
      <c r="Z8" s="128" t="s">
        <v>98</v>
      </c>
      <c r="AA8" s="128" t="s">
        <v>99</v>
      </c>
      <c r="AB8" s="128" t="s">
        <v>100</v>
      </c>
      <c r="AC8" s="128" t="s">
        <v>101</v>
      </c>
      <c r="AD8" s="128" t="s">
        <v>102</v>
      </c>
      <c r="AE8" s="128" t="s">
        <v>237</v>
      </c>
      <c r="AF8" s="128" t="s">
        <v>300</v>
      </c>
      <c r="AG8" s="128" t="s">
        <v>327</v>
      </c>
      <c r="AH8" s="128" t="s">
        <v>330</v>
      </c>
      <c r="AI8" s="129" t="s">
        <v>331</v>
      </c>
      <c r="AK8" s="92"/>
      <c r="AL8" s="92"/>
      <c r="AM8" s="97"/>
      <c r="AN8" s="97"/>
      <c r="AO8" s="92"/>
      <c r="AP8" s="92"/>
    </row>
    <row r="9" spans="2:42" ht="20.100000000000001" customHeight="1" x14ac:dyDescent="0.15">
      <c r="B9" s="913" t="s">
        <v>244</v>
      </c>
      <c r="C9" s="198"/>
      <c r="D9" s="199"/>
      <c r="E9" s="199"/>
      <c r="F9" s="199"/>
      <c r="G9" s="199"/>
      <c r="H9" s="199"/>
      <c r="I9" s="199"/>
      <c r="J9" s="199"/>
      <c r="K9" s="266"/>
      <c r="L9" s="266"/>
      <c r="M9" s="266"/>
      <c r="N9" s="200"/>
      <c r="O9" s="201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3"/>
      <c r="AD9" s="203"/>
      <c r="AE9" s="203"/>
      <c r="AF9" s="203"/>
      <c r="AG9" s="203"/>
      <c r="AH9" s="203"/>
      <c r="AI9" s="204"/>
      <c r="AK9" s="98"/>
      <c r="AL9" s="98"/>
      <c r="AM9" s="98"/>
      <c r="AN9" s="92"/>
      <c r="AO9" s="98"/>
      <c r="AP9" s="98"/>
    </row>
    <row r="10" spans="2:42" ht="20.100000000000001" customHeight="1" x14ac:dyDescent="0.15">
      <c r="B10" s="914"/>
      <c r="C10" s="205"/>
      <c r="D10" s="206"/>
      <c r="E10" s="206"/>
      <c r="F10" s="206"/>
      <c r="G10" s="206"/>
      <c r="H10" s="206"/>
      <c r="I10" s="206"/>
      <c r="J10" s="206"/>
      <c r="K10" s="269"/>
      <c r="L10" s="269"/>
      <c r="M10" s="269"/>
      <c r="N10" s="207"/>
      <c r="O10" s="208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10"/>
      <c r="AD10" s="210"/>
      <c r="AE10" s="210"/>
      <c r="AF10" s="210"/>
      <c r="AG10" s="210"/>
      <c r="AH10" s="210"/>
      <c r="AI10" s="211"/>
      <c r="AK10" s="98"/>
      <c r="AL10" s="98"/>
      <c r="AM10" s="98"/>
      <c r="AN10" s="92"/>
      <c r="AO10" s="98"/>
      <c r="AP10" s="98"/>
    </row>
    <row r="11" spans="2:42" ht="20.100000000000001" customHeight="1" x14ac:dyDescent="0.15">
      <c r="B11" s="915"/>
      <c r="C11" s="212"/>
      <c r="D11" s="213"/>
      <c r="E11" s="213"/>
      <c r="F11" s="213"/>
      <c r="G11" s="213"/>
      <c r="H11" s="213"/>
      <c r="I11" s="213"/>
      <c r="J11" s="213"/>
      <c r="K11" s="267"/>
      <c r="L11" s="267"/>
      <c r="M11" s="267"/>
      <c r="N11" s="214"/>
      <c r="O11" s="21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7"/>
      <c r="AD11" s="217"/>
      <c r="AE11" s="217"/>
      <c r="AF11" s="217"/>
      <c r="AG11" s="217"/>
      <c r="AH11" s="217"/>
      <c r="AI11" s="218"/>
      <c r="AK11" s="98"/>
      <c r="AL11" s="98"/>
      <c r="AM11" s="98"/>
      <c r="AN11" s="92"/>
      <c r="AO11" s="98"/>
      <c r="AP11" s="98"/>
    </row>
    <row r="12" spans="2:42" ht="20.100000000000001" customHeight="1" x14ac:dyDescent="0.15">
      <c r="B12" s="884" t="s">
        <v>219</v>
      </c>
      <c r="C12" s="219"/>
      <c r="D12" s="220"/>
      <c r="E12" s="220"/>
      <c r="F12" s="220"/>
      <c r="G12" s="220"/>
      <c r="H12" s="220"/>
      <c r="I12" s="220"/>
      <c r="J12" s="220"/>
      <c r="K12" s="268"/>
      <c r="L12" s="268"/>
      <c r="M12" s="268"/>
      <c r="N12" s="221"/>
      <c r="O12" s="22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4"/>
      <c r="AD12" s="224"/>
      <c r="AE12" s="224"/>
      <c r="AF12" s="224"/>
      <c r="AG12" s="224"/>
      <c r="AH12" s="224"/>
      <c r="AI12" s="225"/>
      <c r="AK12" s="98"/>
      <c r="AL12" s="98"/>
      <c r="AM12" s="98"/>
      <c r="AN12" s="92"/>
      <c r="AO12" s="98"/>
      <c r="AP12" s="98"/>
    </row>
    <row r="13" spans="2:42" ht="20.100000000000001" customHeight="1" x14ac:dyDescent="0.15">
      <c r="B13" s="916"/>
      <c r="C13" s="205"/>
      <c r="D13" s="206"/>
      <c r="E13" s="206"/>
      <c r="F13" s="206"/>
      <c r="G13" s="206"/>
      <c r="H13" s="206"/>
      <c r="I13" s="206"/>
      <c r="J13" s="206"/>
      <c r="K13" s="269"/>
      <c r="L13" s="269"/>
      <c r="M13" s="269"/>
      <c r="N13" s="207"/>
      <c r="O13" s="208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10"/>
      <c r="AD13" s="210"/>
      <c r="AE13" s="210"/>
      <c r="AF13" s="210"/>
      <c r="AG13" s="210"/>
      <c r="AH13" s="210"/>
      <c r="AI13" s="211"/>
      <c r="AK13" s="98"/>
      <c r="AL13" s="98"/>
      <c r="AM13" s="98"/>
      <c r="AN13" s="92"/>
      <c r="AO13" s="98"/>
      <c r="AP13" s="98"/>
    </row>
    <row r="14" spans="2:42" ht="20.100000000000001" customHeight="1" x14ac:dyDescent="0.15">
      <c r="B14" s="917"/>
      <c r="C14" s="226"/>
      <c r="D14" s="227"/>
      <c r="E14" s="227"/>
      <c r="F14" s="227"/>
      <c r="G14" s="227"/>
      <c r="H14" s="227"/>
      <c r="I14" s="227"/>
      <c r="J14" s="227"/>
      <c r="K14" s="270"/>
      <c r="L14" s="270"/>
      <c r="M14" s="270"/>
      <c r="N14" s="228"/>
      <c r="O14" s="229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1"/>
      <c r="AD14" s="231"/>
      <c r="AE14" s="231"/>
      <c r="AF14" s="231"/>
      <c r="AG14" s="231"/>
      <c r="AH14" s="231"/>
      <c r="AI14" s="232"/>
      <c r="AK14" s="98"/>
      <c r="AL14" s="98"/>
      <c r="AM14" s="98"/>
      <c r="AN14" s="92"/>
      <c r="AO14" s="98"/>
      <c r="AP14" s="98"/>
    </row>
    <row r="15" spans="2:42" ht="20.100000000000001" customHeight="1" x14ac:dyDescent="0.15">
      <c r="B15" s="884" t="s">
        <v>245</v>
      </c>
      <c r="C15" s="219"/>
      <c r="D15" s="220"/>
      <c r="E15" s="220"/>
      <c r="F15" s="220"/>
      <c r="G15" s="220"/>
      <c r="H15" s="220"/>
      <c r="I15" s="220"/>
      <c r="J15" s="220"/>
      <c r="K15" s="268"/>
      <c r="L15" s="268"/>
      <c r="M15" s="268"/>
      <c r="N15" s="221"/>
      <c r="O15" s="222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4"/>
      <c r="AD15" s="224"/>
      <c r="AE15" s="224"/>
      <c r="AF15" s="224"/>
      <c r="AG15" s="224"/>
      <c r="AH15" s="224"/>
      <c r="AI15" s="225"/>
      <c r="AK15" s="98"/>
      <c r="AL15" s="98"/>
      <c r="AM15" s="98"/>
      <c r="AN15" s="92"/>
      <c r="AO15" s="98"/>
      <c r="AP15" s="98"/>
    </row>
    <row r="16" spans="2:42" ht="20.100000000000001" customHeight="1" x14ac:dyDescent="0.15">
      <c r="B16" s="916"/>
      <c r="C16" s="198"/>
      <c r="D16" s="199"/>
      <c r="E16" s="199"/>
      <c r="F16" s="199"/>
      <c r="G16" s="199"/>
      <c r="H16" s="199"/>
      <c r="I16" s="199"/>
      <c r="J16" s="199"/>
      <c r="K16" s="266"/>
      <c r="L16" s="266"/>
      <c r="M16" s="266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3"/>
      <c r="AD16" s="203"/>
      <c r="AE16" s="203"/>
      <c r="AF16" s="203"/>
      <c r="AG16" s="203"/>
      <c r="AH16" s="203"/>
      <c r="AI16" s="204"/>
      <c r="AK16" s="98"/>
      <c r="AL16" s="98"/>
      <c r="AM16" s="98"/>
      <c r="AN16" s="92"/>
      <c r="AO16" s="98"/>
      <c r="AP16" s="98"/>
    </row>
    <row r="17" spans="2:42" ht="20.100000000000001" customHeight="1" x14ac:dyDescent="0.15">
      <c r="B17" s="917"/>
      <c r="C17" s="212"/>
      <c r="D17" s="213"/>
      <c r="E17" s="213"/>
      <c r="F17" s="213"/>
      <c r="G17" s="213"/>
      <c r="H17" s="213"/>
      <c r="I17" s="213"/>
      <c r="J17" s="213"/>
      <c r="K17" s="267"/>
      <c r="L17" s="267"/>
      <c r="M17" s="267"/>
      <c r="N17" s="214"/>
      <c r="O17" s="21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7"/>
      <c r="AD17" s="217"/>
      <c r="AE17" s="217"/>
      <c r="AF17" s="217"/>
      <c r="AG17" s="217"/>
      <c r="AH17" s="217"/>
      <c r="AI17" s="218"/>
      <c r="AK17" s="98"/>
      <c r="AL17" s="98"/>
      <c r="AM17" s="98"/>
      <c r="AN17" s="92"/>
      <c r="AO17" s="98"/>
      <c r="AP17" s="98"/>
    </row>
    <row r="18" spans="2:42" ht="20.100000000000001" customHeight="1" x14ac:dyDescent="0.15">
      <c r="B18" s="884" t="s">
        <v>248</v>
      </c>
      <c r="C18" s="219"/>
      <c r="D18" s="220"/>
      <c r="E18" s="220"/>
      <c r="F18" s="220"/>
      <c r="G18" s="220"/>
      <c r="H18" s="220"/>
      <c r="I18" s="220"/>
      <c r="J18" s="220"/>
      <c r="K18" s="268"/>
      <c r="L18" s="268"/>
      <c r="M18" s="268"/>
      <c r="N18" s="221"/>
      <c r="O18" s="222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4"/>
      <c r="AD18" s="224"/>
      <c r="AE18" s="224"/>
      <c r="AF18" s="224"/>
      <c r="AG18" s="224"/>
      <c r="AH18" s="224"/>
      <c r="AI18" s="225"/>
      <c r="AK18" s="98"/>
      <c r="AL18" s="98"/>
      <c r="AM18" s="98"/>
      <c r="AN18" s="92"/>
      <c r="AO18" s="98"/>
      <c r="AP18" s="98"/>
    </row>
    <row r="19" spans="2:42" ht="20.100000000000001" customHeight="1" x14ac:dyDescent="0.15">
      <c r="B19" s="916"/>
      <c r="C19" s="198"/>
      <c r="D19" s="199"/>
      <c r="E19" s="199"/>
      <c r="F19" s="199"/>
      <c r="G19" s="199"/>
      <c r="H19" s="199"/>
      <c r="I19" s="199"/>
      <c r="J19" s="199"/>
      <c r="K19" s="266"/>
      <c r="L19" s="266"/>
      <c r="M19" s="266"/>
      <c r="N19" s="200"/>
      <c r="O19" s="201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3"/>
      <c r="AD19" s="203"/>
      <c r="AE19" s="203"/>
      <c r="AF19" s="203"/>
      <c r="AG19" s="203"/>
      <c r="AH19" s="203"/>
      <c r="AI19" s="204"/>
      <c r="AK19" s="98"/>
      <c r="AL19" s="98"/>
      <c r="AM19" s="98"/>
      <c r="AN19" s="92"/>
      <c r="AO19" s="98"/>
      <c r="AP19" s="98"/>
    </row>
    <row r="20" spans="2:42" ht="20.100000000000001" customHeight="1" x14ac:dyDescent="0.15">
      <c r="B20" s="917"/>
      <c r="C20" s="212"/>
      <c r="D20" s="213"/>
      <c r="E20" s="213"/>
      <c r="F20" s="213"/>
      <c r="G20" s="213"/>
      <c r="H20" s="213"/>
      <c r="I20" s="213"/>
      <c r="J20" s="213"/>
      <c r="K20" s="267"/>
      <c r="L20" s="267"/>
      <c r="M20" s="267"/>
      <c r="N20" s="214"/>
      <c r="O20" s="215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7"/>
      <c r="AD20" s="217"/>
      <c r="AE20" s="217"/>
      <c r="AF20" s="217"/>
      <c r="AG20" s="217"/>
      <c r="AH20" s="217"/>
      <c r="AI20" s="218"/>
      <c r="AK20" s="98"/>
      <c r="AL20" s="98"/>
      <c r="AM20" s="98"/>
      <c r="AN20" s="92"/>
      <c r="AO20" s="98"/>
      <c r="AP20" s="98"/>
    </row>
    <row r="21" spans="2:42" ht="20.100000000000001" customHeight="1" x14ac:dyDescent="0.15">
      <c r="B21" s="884" t="s">
        <v>246</v>
      </c>
      <c r="C21" s="219"/>
      <c r="D21" s="220"/>
      <c r="E21" s="220"/>
      <c r="F21" s="220"/>
      <c r="G21" s="220"/>
      <c r="H21" s="220"/>
      <c r="I21" s="220"/>
      <c r="J21" s="220"/>
      <c r="K21" s="268"/>
      <c r="L21" s="268"/>
      <c r="M21" s="268"/>
      <c r="N21" s="221"/>
      <c r="O21" s="222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4"/>
      <c r="AD21" s="224"/>
      <c r="AE21" s="224"/>
      <c r="AF21" s="224"/>
      <c r="AG21" s="224"/>
      <c r="AH21" s="224"/>
      <c r="AI21" s="225"/>
      <c r="AK21" s="98"/>
      <c r="AL21" s="98"/>
      <c r="AM21" s="98"/>
      <c r="AN21" s="92"/>
      <c r="AO21" s="98"/>
      <c r="AP21" s="98"/>
    </row>
    <row r="22" spans="2:42" ht="20.100000000000001" customHeight="1" x14ac:dyDescent="0.15">
      <c r="B22" s="916"/>
      <c r="C22" s="198"/>
      <c r="D22" s="199"/>
      <c r="E22" s="199"/>
      <c r="F22" s="199"/>
      <c r="G22" s="199"/>
      <c r="H22" s="199"/>
      <c r="I22" s="199"/>
      <c r="J22" s="199"/>
      <c r="K22" s="266"/>
      <c r="L22" s="266"/>
      <c r="M22" s="266"/>
      <c r="N22" s="200"/>
      <c r="O22" s="201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3"/>
      <c r="AD22" s="203"/>
      <c r="AE22" s="203"/>
      <c r="AF22" s="203"/>
      <c r="AG22" s="203"/>
      <c r="AH22" s="203"/>
      <c r="AI22" s="204"/>
      <c r="AK22" s="98"/>
      <c r="AL22" s="98"/>
      <c r="AM22" s="98"/>
      <c r="AN22" s="92"/>
      <c r="AO22" s="98"/>
      <c r="AP22" s="98"/>
    </row>
    <row r="23" spans="2:42" ht="20.100000000000001" customHeight="1" x14ac:dyDescent="0.15">
      <c r="B23" s="917"/>
      <c r="C23" s="226"/>
      <c r="D23" s="227"/>
      <c r="E23" s="227"/>
      <c r="F23" s="227"/>
      <c r="G23" s="227"/>
      <c r="H23" s="227"/>
      <c r="I23" s="227"/>
      <c r="J23" s="227"/>
      <c r="K23" s="270"/>
      <c r="L23" s="270"/>
      <c r="M23" s="270"/>
      <c r="N23" s="228"/>
      <c r="O23" s="229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1"/>
      <c r="AD23" s="231"/>
      <c r="AE23" s="231"/>
      <c r="AF23" s="231"/>
      <c r="AG23" s="231"/>
      <c r="AH23" s="231"/>
      <c r="AI23" s="232"/>
      <c r="AK23" s="98"/>
      <c r="AL23" s="98"/>
      <c r="AM23" s="98"/>
      <c r="AN23" s="92"/>
      <c r="AO23" s="98"/>
      <c r="AP23" s="98"/>
    </row>
    <row r="24" spans="2:42" ht="20.100000000000001" customHeight="1" x14ac:dyDescent="0.15">
      <c r="B24" s="884" t="s">
        <v>220</v>
      </c>
      <c r="C24" s="219"/>
      <c r="D24" s="220"/>
      <c r="E24" s="220"/>
      <c r="F24" s="220"/>
      <c r="G24" s="220"/>
      <c r="H24" s="220"/>
      <c r="I24" s="220"/>
      <c r="J24" s="220"/>
      <c r="K24" s="268"/>
      <c r="L24" s="268"/>
      <c r="M24" s="268"/>
      <c r="N24" s="221"/>
      <c r="O24" s="222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  <c r="AD24" s="224"/>
      <c r="AE24" s="224"/>
      <c r="AF24" s="224"/>
      <c r="AG24" s="224"/>
      <c r="AH24" s="224"/>
      <c r="AI24" s="225"/>
      <c r="AK24" s="98"/>
      <c r="AL24" s="98"/>
      <c r="AM24" s="98"/>
      <c r="AN24" s="92"/>
      <c r="AO24" s="98"/>
      <c r="AP24" s="98"/>
    </row>
    <row r="25" spans="2:42" ht="20.100000000000001" customHeight="1" x14ac:dyDescent="0.15">
      <c r="B25" s="916"/>
      <c r="C25" s="198"/>
      <c r="D25" s="199"/>
      <c r="E25" s="199"/>
      <c r="F25" s="199"/>
      <c r="G25" s="199"/>
      <c r="H25" s="199"/>
      <c r="I25" s="199"/>
      <c r="J25" s="199"/>
      <c r="K25" s="266"/>
      <c r="L25" s="266"/>
      <c r="M25" s="266"/>
      <c r="N25" s="200"/>
      <c r="O25" s="201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3"/>
      <c r="AD25" s="203"/>
      <c r="AE25" s="203"/>
      <c r="AF25" s="203"/>
      <c r="AG25" s="203"/>
      <c r="AH25" s="203"/>
      <c r="AI25" s="204"/>
      <c r="AK25" s="98"/>
      <c r="AL25" s="98"/>
      <c r="AM25" s="98"/>
      <c r="AN25" s="92"/>
      <c r="AO25" s="98"/>
      <c r="AP25" s="98"/>
    </row>
    <row r="26" spans="2:42" ht="20.100000000000001" customHeight="1" x14ac:dyDescent="0.15">
      <c r="B26" s="917"/>
      <c r="C26" s="212"/>
      <c r="D26" s="213"/>
      <c r="E26" s="213"/>
      <c r="F26" s="213"/>
      <c r="G26" s="213"/>
      <c r="H26" s="213"/>
      <c r="I26" s="213"/>
      <c r="J26" s="213"/>
      <c r="K26" s="267"/>
      <c r="L26" s="267"/>
      <c r="M26" s="267"/>
      <c r="N26" s="214"/>
      <c r="O26" s="215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7"/>
      <c r="AD26" s="217"/>
      <c r="AE26" s="217"/>
      <c r="AF26" s="217"/>
      <c r="AG26" s="217"/>
      <c r="AH26" s="217"/>
      <c r="AI26" s="218"/>
      <c r="AK26" s="98"/>
      <c r="AL26" s="98"/>
      <c r="AM26" s="98"/>
      <c r="AN26" s="92"/>
      <c r="AO26" s="98"/>
      <c r="AP26" s="98"/>
    </row>
    <row r="27" spans="2:42" ht="20.100000000000001" customHeight="1" x14ac:dyDescent="0.15">
      <c r="B27" s="884" t="s">
        <v>250</v>
      </c>
      <c r="C27" s="219"/>
      <c r="D27" s="220"/>
      <c r="E27" s="220"/>
      <c r="F27" s="220"/>
      <c r="G27" s="220"/>
      <c r="H27" s="220"/>
      <c r="I27" s="220"/>
      <c r="J27" s="220"/>
      <c r="K27" s="268"/>
      <c r="L27" s="268"/>
      <c r="M27" s="268"/>
      <c r="N27" s="221"/>
      <c r="O27" s="222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4"/>
      <c r="AD27" s="224"/>
      <c r="AE27" s="224"/>
      <c r="AF27" s="224"/>
      <c r="AG27" s="224"/>
      <c r="AH27" s="224"/>
      <c r="AI27" s="225"/>
      <c r="AK27" s="98"/>
      <c r="AL27" s="98"/>
      <c r="AM27" s="98"/>
      <c r="AN27" s="92"/>
      <c r="AO27" s="98"/>
      <c r="AP27" s="98"/>
    </row>
    <row r="28" spans="2:42" ht="20.100000000000001" customHeight="1" x14ac:dyDescent="0.15">
      <c r="B28" s="916"/>
      <c r="C28" s="198"/>
      <c r="D28" s="199"/>
      <c r="E28" s="199"/>
      <c r="F28" s="199"/>
      <c r="G28" s="199"/>
      <c r="H28" s="199"/>
      <c r="I28" s="199"/>
      <c r="J28" s="199"/>
      <c r="K28" s="266"/>
      <c r="L28" s="266"/>
      <c r="M28" s="266"/>
      <c r="N28" s="200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3"/>
      <c r="AD28" s="203"/>
      <c r="AE28" s="203"/>
      <c r="AF28" s="203"/>
      <c r="AG28" s="203"/>
      <c r="AH28" s="203"/>
      <c r="AI28" s="204"/>
      <c r="AK28" s="98"/>
      <c r="AL28" s="98"/>
      <c r="AM28" s="98"/>
      <c r="AN28" s="92"/>
      <c r="AO28" s="98"/>
      <c r="AP28" s="98"/>
    </row>
    <row r="29" spans="2:42" ht="20.100000000000001" customHeight="1" x14ac:dyDescent="0.15">
      <c r="B29" s="917"/>
      <c r="C29" s="212"/>
      <c r="D29" s="213"/>
      <c r="E29" s="213"/>
      <c r="F29" s="213"/>
      <c r="G29" s="213"/>
      <c r="H29" s="213"/>
      <c r="I29" s="213"/>
      <c r="J29" s="213"/>
      <c r="K29" s="267"/>
      <c r="L29" s="267"/>
      <c r="M29" s="267"/>
      <c r="N29" s="214"/>
      <c r="O29" s="21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7"/>
      <c r="AD29" s="217"/>
      <c r="AE29" s="217"/>
      <c r="AF29" s="217"/>
      <c r="AG29" s="217"/>
      <c r="AH29" s="217"/>
      <c r="AI29" s="218"/>
      <c r="AK29" s="98"/>
      <c r="AL29" s="98"/>
      <c r="AM29" s="98"/>
      <c r="AN29" s="92"/>
      <c r="AO29" s="98"/>
      <c r="AP29" s="98"/>
    </row>
    <row r="30" spans="2:42" ht="20.100000000000001" customHeight="1" x14ac:dyDescent="0.15">
      <c r="B30" s="884" t="s">
        <v>446</v>
      </c>
      <c r="C30" s="219"/>
      <c r="D30" s="220"/>
      <c r="E30" s="220"/>
      <c r="F30" s="220"/>
      <c r="G30" s="220"/>
      <c r="H30" s="220"/>
      <c r="I30" s="220"/>
      <c r="J30" s="220"/>
      <c r="K30" s="268"/>
      <c r="L30" s="268"/>
      <c r="M30" s="268"/>
      <c r="N30" s="221"/>
      <c r="O30" s="222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4"/>
      <c r="AD30" s="224"/>
      <c r="AE30" s="224"/>
      <c r="AF30" s="224"/>
      <c r="AG30" s="224"/>
      <c r="AH30" s="224"/>
      <c r="AI30" s="225"/>
    </row>
    <row r="31" spans="2:42" ht="20.100000000000001" customHeight="1" x14ac:dyDescent="0.15">
      <c r="B31" s="916"/>
      <c r="C31" s="205"/>
      <c r="D31" s="206"/>
      <c r="E31" s="206"/>
      <c r="F31" s="206"/>
      <c r="G31" s="206"/>
      <c r="H31" s="206"/>
      <c r="I31" s="206"/>
      <c r="J31" s="206"/>
      <c r="K31" s="269"/>
      <c r="L31" s="269"/>
      <c r="M31" s="269"/>
      <c r="N31" s="207"/>
      <c r="O31" s="208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10"/>
      <c r="AD31" s="210"/>
      <c r="AE31" s="210"/>
      <c r="AF31" s="210"/>
      <c r="AG31" s="210"/>
      <c r="AH31" s="210"/>
      <c r="AI31" s="211"/>
    </row>
    <row r="32" spans="2:42" ht="20.100000000000001" customHeight="1" x14ac:dyDescent="0.15">
      <c r="B32" s="917"/>
      <c r="C32" s="233"/>
      <c r="D32" s="234"/>
      <c r="E32" s="234"/>
      <c r="F32" s="234"/>
      <c r="G32" s="234"/>
      <c r="H32" s="234"/>
      <c r="I32" s="234"/>
      <c r="J32" s="234"/>
      <c r="K32" s="271"/>
      <c r="L32" s="271"/>
      <c r="M32" s="271"/>
      <c r="N32" s="235"/>
      <c r="O32" s="236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8"/>
      <c r="AD32" s="238"/>
      <c r="AE32" s="238"/>
      <c r="AF32" s="238"/>
      <c r="AG32" s="238"/>
      <c r="AH32" s="238"/>
      <c r="AI32" s="239"/>
    </row>
    <row r="33" spans="2:42" ht="20.100000000000001" customHeight="1" x14ac:dyDescent="0.15">
      <c r="B33" s="884" t="s">
        <v>247</v>
      </c>
      <c r="C33" s="198"/>
      <c r="D33" s="199"/>
      <c r="E33" s="199"/>
      <c r="F33" s="199"/>
      <c r="G33" s="199"/>
      <c r="H33" s="199"/>
      <c r="I33" s="199"/>
      <c r="J33" s="199"/>
      <c r="K33" s="266"/>
      <c r="L33" s="266"/>
      <c r="M33" s="266"/>
      <c r="N33" s="200"/>
      <c r="O33" s="201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3"/>
      <c r="AD33" s="203"/>
      <c r="AE33" s="203"/>
      <c r="AF33" s="203"/>
      <c r="AG33" s="203"/>
      <c r="AH33" s="203"/>
      <c r="AI33" s="204"/>
    </row>
    <row r="34" spans="2:42" ht="20.100000000000001" customHeight="1" x14ac:dyDescent="0.15">
      <c r="B34" s="916"/>
      <c r="C34" s="205"/>
      <c r="D34" s="206"/>
      <c r="E34" s="206"/>
      <c r="F34" s="206"/>
      <c r="G34" s="206"/>
      <c r="H34" s="206"/>
      <c r="I34" s="206"/>
      <c r="J34" s="206"/>
      <c r="K34" s="269"/>
      <c r="L34" s="269"/>
      <c r="M34" s="269"/>
      <c r="N34" s="207"/>
      <c r="O34" s="208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10"/>
      <c r="AD34" s="210"/>
      <c r="AE34" s="210"/>
      <c r="AF34" s="210"/>
      <c r="AG34" s="210"/>
      <c r="AH34" s="210"/>
      <c r="AI34" s="211"/>
    </row>
    <row r="35" spans="2:42" ht="20.100000000000001" customHeight="1" x14ac:dyDescent="0.15">
      <c r="B35" s="917"/>
      <c r="C35" s="226"/>
      <c r="D35" s="227"/>
      <c r="E35" s="227"/>
      <c r="F35" s="227"/>
      <c r="G35" s="227"/>
      <c r="H35" s="227"/>
      <c r="I35" s="227"/>
      <c r="J35" s="227"/>
      <c r="K35" s="270"/>
      <c r="L35" s="270"/>
      <c r="M35" s="270"/>
      <c r="N35" s="228"/>
      <c r="O35" s="229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1"/>
      <c r="AD35" s="231"/>
      <c r="AE35" s="231"/>
      <c r="AF35" s="231"/>
      <c r="AG35" s="231"/>
      <c r="AH35" s="231"/>
      <c r="AI35" s="232"/>
    </row>
    <row r="36" spans="2:42" ht="20.100000000000001" customHeight="1" x14ac:dyDescent="0.15">
      <c r="B36" s="884" t="s">
        <v>221</v>
      </c>
      <c r="C36" s="219"/>
      <c r="D36" s="220"/>
      <c r="E36" s="220"/>
      <c r="F36" s="220"/>
      <c r="G36" s="220"/>
      <c r="H36" s="220"/>
      <c r="I36" s="220"/>
      <c r="J36" s="220"/>
      <c r="K36" s="268"/>
      <c r="L36" s="268"/>
      <c r="M36" s="268"/>
      <c r="N36" s="221"/>
      <c r="O36" s="222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4"/>
      <c r="AD36" s="224"/>
      <c r="AE36" s="224"/>
      <c r="AF36" s="224"/>
      <c r="AG36" s="224"/>
      <c r="AH36" s="224"/>
      <c r="AI36" s="225"/>
    </row>
    <row r="37" spans="2:42" ht="20.100000000000001" customHeight="1" x14ac:dyDescent="0.15">
      <c r="B37" s="916"/>
      <c r="C37" s="198"/>
      <c r="D37" s="199"/>
      <c r="E37" s="199"/>
      <c r="F37" s="199"/>
      <c r="G37" s="199"/>
      <c r="H37" s="199"/>
      <c r="I37" s="199"/>
      <c r="J37" s="199"/>
      <c r="K37" s="266"/>
      <c r="L37" s="266"/>
      <c r="M37" s="266"/>
      <c r="N37" s="200"/>
      <c r="O37" s="201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3"/>
      <c r="AD37" s="203"/>
      <c r="AE37" s="203"/>
      <c r="AF37" s="203"/>
      <c r="AG37" s="203"/>
      <c r="AH37" s="203"/>
      <c r="AI37" s="204"/>
    </row>
    <row r="38" spans="2:42" ht="20.100000000000001" customHeight="1" x14ac:dyDescent="0.15">
      <c r="B38" s="916"/>
      <c r="C38" s="212"/>
      <c r="D38" s="213"/>
      <c r="E38" s="213"/>
      <c r="F38" s="213"/>
      <c r="G38" s="213"/>
      <c r="H38" s="213"/>
      <c r="I38" s="213"/>
      <c r="J38" s="213"/>
      <c r="K38" s="267"/>
      <c r="L38" s="267"/>
      <c r="M38" s="267"/>
      <c r="N38" s="214"/>
      <c r="O38" s="215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7"/>
      <c r="AD38" s="217"/>
      <c r="AE38" s="217"/>
      <c r="AF38" s="217"/>
      <c r="AG38" s="217"/>
      <c r="AH38" s="217"/>
      <c r="AI38" s="218"/>
    </row>
    <row r="39" spans="2:42" ht="20.100000000000001" customHeight="1" x14ac:dyDescent="0.15">
      <c r="B39" s="884" t="s">
        <v>222</v>
      </c>
      <c r="C39" s="219"/>
      <c r="D39" s="220"/>
      <c r="E39" s="220"/>
      <c r="F39" s="220"/>
      <c r="G39" s="220"/>
      <c r="H39" s="220"/>
      <c r="I39" s="220"/>
      <c r="J39" s="220"/>
      <c r="K39" s="268"/>
      <c r="L39" s="268"/>
      <c r="M39" s="268"/>
      <c r="N39" s="221"/>
      <c r="O39" s="222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4"/>
      <c r="AD39" s="224"/>
      <c r="AE39" s="224"/>
      <c r="AF39" s="224"/>
      <c r="AG39" s="224"/>
      <c r="AH39" s="224"/>
      <c r="AI39" s="225"/>
    </row>
    <row r="40" spans="2:42" ht="20.100000000000001" customHeight="1" x14ac:dyDescent="0.15">
      <c r="B40" s="885"/>
      <c r="C40" s="205"/>
      <c r="D40" s="206"/>
      <c r="E40" s="206"/>
      <c r="F40" s="206"/>
      <c r="G40" s="206"/>
      <c r="H40" s="206"/>
      <c r="I40" s="206"/>
      <c r="J40" s="206"/>
      <c r="K40" s="269"/>
      <c r="L40" s="269"/>
      <c r="M40" s="269"/>
      <c r="N40" s="207"/>
      <c r="O40" s="208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10"/>
      <c r="AD40" s="210"/>
      <c r="AE40" s="210"/>
      <c r="AF40" s="210"/>
      <c r="AG40" s="210"/>
      <c r="AH40" s="210"/>
      <c r="AI40" s="211"/>
    </row>
    <row r="41" spans="2:42" ht="20.100000000000001" customHeight="1" x14ac:dyDescent="0.15">
      <c r="B41" s="886"/>
      <c r="C41" s="212"/>
      <c r="D41" s="213"/>
      <c r="E41" s="213"/>
      <c r="F41" s="213"/>
      <c r="G41" s="213"/>
      <c r="H41" s="213"/>
      <c r="I41" s="213"/>
      <c r="J41" s="213"/>
      <c r="K41" s="267"/>
      <c r="L41" s="267"/>
      <c r="M41" s="267"/>
      <c r="N41" s="214"/>
      <c r="O41" s="215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7"/>
      <c r="AD41" s="217"/>
      <c r="AE41" s="217"/>
      <c r="AF41" s="217"/>
      <c r="AG41" s="217"/>
      <c r="AH41" s="217"/>
      <c r="AI41" s="218"/>
    </row>
    <row r="42" spans="2:42" ht="20.100000000000001" customHeight="1" x14ac:dyDescent="0.15">
      <c r="B42" s="884" t="s">
        <v>223</v>
      </c>
      <c r="C42" s="219"/>
      <c r="D42" s="220"/>
      <c r="E42" s="220"/>
      <c r="F42" s="220"/>
      <c r="G42" s="220"/>
      <c r="H42" s="220"/>
      <c r="I42" s="220"/>
      <c r="J42" s="220"/>
      <c r="K42" s="268"/>
      <c r="L42" s="268"/>
      <c r="M42" s="268"/>
      <c r="N42" s="221"/>
      <c r="O42" s="222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4"/>
      <c r="AD42" s="224"/>
      <c r="AE42" s="224"/>
      <c r="AF42" s="224"/>
      <c r="AG42" s="224"/>
      <c r="AH42" s="224"/>
      <c r="AI42" s="225"/>
    </row>
    <row r="43" spans="2:42" ht="20.100000000000001" customHeight="1" x14ac:dyDescent="0.15">
      <c r="B43" s="885"/>
      <c r="C43" s="205"/>
      <c r="D43" s="206"/>
      <c r="E43" s="206"/>
      <c r="F43" s="206"/>
      <c r="G43" s="206"/>
      <c r="H43" s="206"/>
      <c r="I43" s="206"/>
      <c r="J43" s="206"/>
      <c r="K43" s="269"/>
      <c r="L43" s="269"/>
      <c r="M43" s="269"/>
      <c r="N43" s="207"/>
      <c r="O43" s="208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10"/>
      <c r="AD43" s="210"/>
      <c r="AE43" s="210"/>
      <c r="AF43" s="210"/>
      <c r="AG43" s="210"/>
      <c r="AH43" s="210"/>
      <c r="AI43" s="211"/>
    </row>
    <row r="44" spans="2:42" ht="20.100000000000001" customHeight="1" x14ac:dyDescent="0.15">
      <c r="B44" s="886"/>
      <c r="C44" s="212"/>
      <c r="D44" s="213"/>
      <c r="E44" s="213"/>
      <c r="F44" s="213"/>
      <c r="G44" s="213"/>
      <c r="H44" s="213"/>
      <c r="I44" s="213"/>
      <c r="J44" s="213"/>
      <c r="K44" s="267"/>
      <c r="L44" s="267"/>
      <c r="M44" s="267"/>
      <c r="N44" s="214"/>
      <c r="O44" s="215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7"/>
      <c r="AD44" s="217"/>
      <c r="AE44" s="217"/>
      <c r="AF44" s="217"/>
      <c r="AG44" s="217"/>
      <c r="AH44" s="217"/>
      <c r="AI44" s="218"/>
    </row>
    <row r="45" spans="2:42" ht="20.100000000000001" customHeight="1" x14ac:dyDescent="0.15">
      <c r="B45" s="884" t="s">
        <v>448</v>
      </c>
      <c r="C45" s="219"/>
      <c r="D45" s="220"/>
      <c r="E45" s="220"/>
      <c r="F45" s="220"/>
      <c r="G45" s="220"/>
      <c r="H45" s="220"/>
      <c r="I45" s="220"/>
      <c r="J45" s="220"/>
      <c r="K45" s="268"/>
      <c r="L45" s="268"/>
      <c r="M45" s="268"/>
      <c r="N45" s="221"/>
      <c r="O45" s="222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4"/>
      <c r="AD45" s="224"/>
      <c r="AE45" s="224"/>
      <c r="AF45" s="224"/>
      <c r="AG45" s="224"/>
      <c r="AH45" s="224"/>
      <c r="AI45" s="225"/>
    </row>
    <row r="46" spans="2:42" ht="20.100000000000001" customHeight="1" x14ac:dyDescent="0.15">
      <c r="B46" s="885"/>
      <c r="C46" s="205"/>
      <c r="D46" s="206"/>
      <c r="E46" s="206"/>
      <c r="F46" s="206"/>
      <c r="G46" s="206"/>
      <c r="H46" s="206"/>
      <c r="I46" s="206"/>
      <c r="J46" s="206"/>
      <c r="K46" s="269"/>
      <c r="L46" s="269"/>
      <c r="M46" s="269"/>
      <c r="N46" s="207"/>
      <c r="O46" s="208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10"/>
      <c r="AD46" s="210"/>
      <c r="AE46" s="210"/>
      <c r="AF46" s="210"/>
      <c r="AG46" s="210"/>
      <c r="AH46" s="210"/>
      <c r="AI46" s="211"/>
    </row>
    <row r="47" spans="2:42" ht="20.100000000000001" customHeight="1" x14ac:dyDescent="0.15">
      <c r="B47" s="886"/>
      <c r="C47" s="212"/>
      <c r="D47" s="213"/>
      <c r="E47" s="213"/>
      <c r="F47" s="213"/>
      <c r="G47" s="213"/>
      <c r="H47" s="213"/>
      <c r="I47" s="213"/>
      <c r="J47" s="213"/>
      <c r="K47" s="267"/>
      <c r="L47" s="267"/>
      <c r="M47" s="267"/>
      <c r="N47" s="214"/>
      <c r="O47" s="21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7"/>
      <c r="AD47" s="217"/>
      <c r="AE47" s="217"/>
      <c r="AF47" s="217"/>
      <c r="AG47" s="217"/>
      <c r="AH47" s="217"/>
      <c r="AI47" s="218"/>
    </row>
    <row r="48" spans="2:42" ht="6.75" customHeight="1" x14ac:dyDescent="0.15">
      <c r="B48" s="99"/>
      <c r="Z48" s="100"/>
      <c r="AA48" s="100"/>
      <c r="AK48" s="98"/>
      <c r="AL48" s="98"/>
      <c r="AM48" s="98"/>
      <c r="AN48" s="98"/>
      <c r="AO48" s="98"/>
      <c r="AP48" s="98"/>
    </row>
    <row r="49" spans="2:42" s="99" customFormat="1" ht="12" x14ac:dyDescent="0.15">
      <c r="B49" s="99" t="s">
        <v>274</v>
      </c>
      <c r="K49" s="272"/>
      <c r="L49" s="272"/>
      <c r="M49" s="272"/>
      <c r="Z49" s="100"/>
      <c r="AA49" s="100"/>
      <c r="AK49" s="131"/>
      <c r="AL49" s="131"/>
      <c r="AM49" s="131"/>
      <c r="AN49" s="131"/>
      <c r="AO49" s="131"/>
      <c r="AP49" s="131"/>
    </row>
    <row r="50" spans="2:42" s="99" customFormat="1" ht="12" x14ac:dyDescent="0.15">
      <c r="B50" s="99" t="s">
        <v>275</v>
      </c>
      <c r="K50" s="272"/>
      <c r="L50" s="272"/>
      <c r="M50" s="272"/>
      <c r="Z50" s="100"/>
      <c r="AA50" s="100"/>
    </row>
    <row r="51" spans="2:42" s="99" customFormat="1" ht="12" x14ac:dyDescent="0.15">
      <c r="B51" s="99" t="s">
        <v>276</v>
      </c>
      <c r="K51" s="272"/>
      <c r="L51" s="272"/>
      <c r="M51" s="272"/>
      <c r="Z51" s="100"/>
      <c r="AA51" s="100"/>
    </row>
    <row r="52" spans="2:42" s="99" customFormat="1" ht="12" x14ac:dyDescent="0.15">
      <c r="B52" s="99" t="s">
        <v>449</v>
      </c>
      <c r="K52" s="272"/>
      <c r="L52" s="272"/>
      <c r="M52" s="272"/>
    </row>
  </sheetData>
  <mergeCells count="31">
    <mergeCell ref="K7:K8"/>
    <mergeCell ref="L7:L8"/>
    <mergeCell ref="M7:M8"/>
    <mergeCell ref="B42:B44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5:B47"/>
    <mergeCell ref="K5:M6"/>
    <mergeCell ref="H5:J6"/>
    <mergeCell ref="D5:D8"/>
    <mergeCell ref="B3:AI3"/>
    <mergeCell ref="B5:B8"/>
    <mergeCell ref="C5:C8"/>
    <mergeCell ref="E5:E8"/>
    <mergeCell ref="F5:F8"/>
    <mergeCell ref="G5:G8"/>
    <mergeCell ref="N5:N8"/>
    <mergeCell ref="O5:AI5"/>
    <mergeCell ref="O6:AI6"/>
    <mergeCell ref="H7:H8"/>
    <mergeCell ref="I7:I8"/>
    <mergeCell ref="J7:J8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0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B66"/>
  <sheetViews>
    <sheetView showGridLines="0" zoomScale="70" zoomScaleNormal="70" zoomScaleSheetLayoutView="70" workbookViewId="0">
      <selection activeCell="B62" sqref="B62"/>
    </sheetView>
  </sheetViews>
  <sheetFormatPr defaultRowHeight="30" customHeight="1" x14ac:dyDescent="0.15"/>
  <cols>
    <col min="1" max="1" width="3.33203125" style="93" customWidth="1"/>
    <col min="2" max="2" width="18.88671875" style="96" customWidth="1"/>
    <col min="3" max="3" width="8" style="96" customWidth="1"/>
    <col min="4" max="7" width="11" style="116" customWidth="1"/>
    <col min="8" max="24" width="11" style="93" customWidth="1"/>
    <col min="25" max="25" width="11.44140625" style="93" customWidth="1"/>
    <col min="26" max="26" width="11" style="93" customWidth="1"/>
    <col min="27" max="27" width="14.44140625" style="93" customWidth="1"/>
    <col min="28" max="258" width="9.109375" style="93"/>
    <col min="259" max="259" width="18.88671875" style="93" customWidth="1"/>
    <col min="260" max="260" width="8" style="93" customWidth="1"/>
    <col min="261" max="280" width="11" style="93" customWidth="1"/>
    <col min="281" max="281" width="11.44140625" style="93" customWidth="1"/>
    <col min="282" max="282" width="11" style="93" customWidth="1"/>
    <col min="283" max="283" width="14.44140625" style="93" customWidth="1"/>
    <col min="284" max="514" width="9.109375" style="93"/>
    <col min="515" max="515" width="18.88671875" style="93" customWidth="1"/>
    <col min="516" max="516" width="8" style="93" customWidth="1"/>
    <col min="517" max="536" width="11" style="93" customWidth="1"/>
    <col min="537" max="537" width="11.44140625" style="93" customWidth="1"/>
    <col min="538" max="538" width="11" style="93" customWidth="1"/>
    <col min="539" max="539" width="14.44140625" style="93" customWidth="1"/>
    <col min="540" max="770" width="9.109375" style="93"/>
    <col min="771" max="771" width="18.88671875" style="93" customWidth="1"/>
    <col min="772" max="772" width="8" style="93" customWidth="1"/>
    <col min="773" max="792" width="11" style="93" customWidth="1"/>
    <col min="793" max="793" width="11.44140625" style="93" customWidth="1"/>
    <col min="794" max="794" width="11" style="93" customWidth="1"/>
    <col min="795" max="795" width="14.44140625" style="93" customWidth="1"/>
    <col min="796" max="1026" width="9.109375" style="93"/>
    <col min="1027" max="1027" width="18.88671875" style="93" customWidth="1"/>
    <col min="1028" max="1028" width="8" style="93" customWidth="1"/>
    <col min="1029" max="1048" width="11" style="93" customWidth="1"/>
    <col min="1049" max="1049" width="11.44140625" style="93" customWidth="1"/>
    <col min="1050" max="1050" width="11" style="93" customWidth="1"/>
    <col min="1051" max="1051" width="14.44140625" style="93" customWidth="1"/>
    <col min="1052" max="1282" width="9.109375" style="93"/>
    <col min="1283" max="1283" width="18.88671875" style="93" customWidth="1"/>
    <col min="1284" max="1284" width="8" style="93" customWidth="1"/>
    <col min="1285" max="1304" width="11" style="93" customWidth="1"/>
    <col min="1305" max="1305" width="11.44140625" style="93" customWidth="1"/>
    <col min="1306" max="1306" width="11" style="93" customWidth="1"/>
    <col min="1307" max="1307" width="14.44140625" style="93" customWidth="1"/>
    <col min="1308" max="1538" width="9.109375" style="93"/>
    <col min="1539" max="1539" width="18.88671875" style="93" customWidth="1"/>
    <col min="1540" max="1540" width="8" style="93" customWidth="1"/>
    <col min="1541" max="1560" width="11" style="93" customWidth="1"/>
    <col min="1561" max="1561" width="11.44140625" style="93" customWidth="1"/>
    <col min="1562" max="1562" width="11" style="93" customWidth="1"/>
    <col min="1563" max="1563" width="14.44140625" style="93" customWidth="1"/>
    <col min="1564" max="1794" width="9.109375" style="93"/>
    <col min="1795" max="1795" width="18.88671875" style="93" customWidth="1"/>
    <col min="1796" max="1796" width="8" style="93" customWidth="1"/>
    <col min="1797" max="1816" width="11" style="93" customWidth="1"/>
    <col min="1817" max="1817" width="11.44140625" style="93" customWidth="1"/>
    <col min="1818" max="1818" width="11" style="93" customWidth="1"/>
    <col min="1819" max="1819" width="14.44140625" style="93" customWidth="1"/>
    <col min="1820" max="2050" width="9.109375" style="93"/>
    <col min="2051" max="2051" width="18.88671875" style="93" customWidth="1"/>
    <col min="2052" max="2052" width="8" style="93" customWidth="1"/>
    <col min="2053" max="2072" width="11" style="93" customWidth="1"/>
    <col min="2073" max="2073" width="11.44140625" style="93" customWidth="1"/>
    <col min="2074" max="2074" width="11" style="93" customWidth="1"/>
    <col min="2075" max="2075" width="14.44140625" style="93" customWidth="1"/>
    <col min="2076" max="2306" width="9.109375" style="93"/>
    <col min="2307" max="2307" width="18.88671875" style="93" customWidth="1"/>
    <col min="2308" max="2308" width="8" style="93" customWidth="1"/>
    <col min="2309" max="2328" width="11" style="93" customWidth="1"/>
    <col min="2329" max="2329" width="11.44140625" style="93" customWidth="1"/>
    <col min="2330" max="2330" width="11" style="93" customWidth="1"/>
    <col min="2331" max="2331" width="14.44140625" style="93" customWidth="1"/>
    <col min="2332" max="2562" width="9.109375" style="93"/>
    <col min="2563" max="2563" width="18.88671875" style="93" customWidth="1"/>
    <col min="2564" max="2564" width="8" style="93" customWidth="1"/>
    <col min="2565" max="2584" width="11" style="93" customWidth="1"/>
    <col min="2585" max="2585" width="11.44140625" style="93" customWidth="1"/>
    <col min="2586" max="2586" width="11" style="93" customWidth="1"/>
    <col min="2587" max="2587" width="14.44140625" style="93" customWidth="1"/>
    <col min="2588" max="2818" width="9.109375" style="93"/>
    <col min="2819" max="2819" width="18.88671875" style="93" customWidth="1"/>
    <col min="2820" max="2820" width="8" style="93" customWidth="1"/>
    <col min="2821" max="2840" width="11" style="93" customWidth="1"/>
    <col min="2841" max="2841" width="11.44140625" style="93" customWidth="1"/>
    <col min="2842" max="2842" width="11" style="93" customWidth="1"/>
    <col min="2843" max="2843" width="14.44140625" style="93" customWidth="1"/>
    <col min="2844" max="3074" width="9.109375" style="93"/>
    <col min="3075" max="3075" width="18.88671875" style="93" customWidth="1"/>
    <col min="3076" max="3076" width="8" style="93" customWidth="1"/>
    <col min="3077" max="3096" width="11" style="93" customWidth="1"/>
    <col min="3097" max="3097" width="11.44140625" style="93" customWidth="1"/>
    <col min="3098" max="3098" width="11" style="93" customWidth="1"/>
    <col min="3099" max="3099" width="14.44140625" style="93" customWidth="1"/>
    <col min="3100" max="3330" width="9.109375" style="93"/>
    <col min="3331" max="3331" width="18.88671875" style="93" customWidth="1"/>
    <col min="3332" max="3332" width="8" style="93" customWidth="1"/>
    <col min="3333" max="3352" width="11" style="93" customWidth="1"/>
    <col min="3353" max="3353" width="11.44140625" style="93" customWidth="1"/>
    <col min="3354" max="3354" width="11" style="93" customWidth="1"/>
    <col min="3355" max="3355" width="14.44140625" style="93" customWidth="1"/>
    <col min="3356" max="3586" width="9.109375" style="93"/>
    <col min="3587" max="3587" width="18.88671875" style="93" customWidth="1"/>
    <col min="3588" max="3588" width="8" style="93" customWidth="1"/>
    <col min="3589" max="3608" width="11" style="93" customWidth="1"/>
    <col min="3609" max="3609" width="11.44140625" style="93" customWidth="1"/>
    <col min="3610" max="3610" width="11" style="93" customWidth="1"/>
    <col min="3611" max="3611" width="14.44140625" style="93" customWidth="1"/>
    <col min="3612" max="3842" width="9.109375" style="93"/>
    <col min="3843" max="3843" width="18.88671875" style="93" customWidth="1"/>
    <col min="3844" max="3844" width="8" style="93" customWidth="1"/>
    <col min="3845" max="3864" width="11" style="93" customWidth="1"/>
    <col min="3865" max="3865" width="11.44140625" style="93" customWidth="1"/>
    <col min="3866" max="3866" width="11" style="93" customWidth="1"/>
    <col min="3867" max="3867" width="14.44140625" style="93" customWidth="1"/>
    <col min="3868" max="4098" width="9.109375" style="93"/>
    <col min="4099" max="4099" width="18.88671875" style="93" customWidth="1"/>
    <col min="4100" max="4100" width="8" style="93" customWidth="1"/>
    <col min="4101" max="4120" width="11" style="93" customWidth="1"/>
    <col min="4121" max="4121" width="11.44140625" style="93" customWidth="1"/>
    <col min="4122" max="4122" width="11" style="93" customWidth="1"/>
    <col min="4123" max="4123" width="14.44140625" style="93" customWidth="1"/>
    <col min="4124" max="4354" width="9.109375" style="93"/>
    <col min="4355" max="4355" width="18.88671875" style="93" customWidth="1"/>
    <col min="4356" max="4356" width="8" style="93" customWidth="1"/>
    <col min="4357" max="4376" width="11" style="93" customWidth="1"/>
    <col min="4377" max="4377" width="11.44140625" style="93" customWidth="1"/>
    <col min="4378" max="4378" width="11" style="93" customWidth="1"/>
    <col min="4379" max="4379" width="14.44140625" style="93" customWidth="1"/>
    <col min="4380" max="4610" width="9.109375" style="93"/>
    <col min="4611" max="4611" width="18.88671875" style="93" customWidth="1"/>
    <col min="4612" max="4612" width="8" style="93" customWidth="1"/>
    <col min="4613" max="4632" width="11" style="93" customWidth="1"/>
    <col min="4633" max="4633" width="11.44140625" style="93" customWidth="1"/>
    <col min="4634" max="4634" width="11" style="93" customWidth="1"/>
    <col min="4635" max="4635" width="14.44140625" style="93" customWidth="1"/>
    <col min="4636" max="4866" width="9.109375" style="93"/>
    <col min="4867" max="4867" width="18.88671875" style="93" customWidth="1"/>
    <col min="4868" max="4868" width="8" style="93" customWidth="1"/>
    <col min="4869" max="4888" width="11" style="93" customWidth="1"/>
    <col min="4889" max="4889" width="11.44140625" style="93" customWidth="1"/>
    <col min="4890" max="4890" width="11" style="93" customWidth="1"/>
    <col min="4891" max="4891" width="14.44140625" style="93" customWidth="1"/>
    <col min="4892" max="5122" width="9.109375" style="93"/>
    <col min="5123" max="5123" width="18.88671875" style="93" customWidth="1"/>
    <col min="5124" max="5124" width="8" style="93" customWidth="1"/>
    <col min="5125" max="5144" width="11" style="93" customWidth="1"/>
    <col min="5145" max="5145" width="11.44140625" style="93" customWidth="1"/>
    <col min="5146" max="5146" width="11" style="93" customWidth="1"/>
    <col min="5147" max="5147" width="14.44140625" style="93" customWidth="1"/>
    <col min="5148" max="5378" width="9.109375" style="93"/>
    <col min="5379" max="5379" width="18.88671875" style="93" customWidth="1"/>
    <col min="5380" max="5380" width="8" style="93" customWidth="1"/>
    <col min="5381" max="5400" width="11" style="93" customWidth="1"/>
    <col min="5401" max="5401" width="11.44140625" style="93" customWidth="1"/>
    <col min="5402" max="5402" width="11" style="93" customWidth="1"/>
    <col min="5403" max="5403" width="14.44140625" style="93" customWidth="1"/>
    <col min="5404" max="5634" width="9.109375" style="93"/>
    <col min="5635" max="5635" width="18.88671875" style="93" customWidth="1"/>
    <col min="5636" max="5636" width="8" style="93" customWidth="1"/>
    <col min="5637" max="5656" width="11" style="93" customWidth="1"/>
    <col min="5657" max="5657" width="11.44140625" style="93" customWidth="1"/>
    <col min="5658" max="5658" width="11" style="93" customWidth="1"/>
    <col min="5659" max="5659" width="14.44140625" style="93" customWidth="1"/>
    <col min="5660" max="5890" width="9.109375" style="93"/>
    <col min="5891" max="5891" width="18.88671875" style="93" customWidth="1"/>
    <col min="5892" max="5892" width="8" style="93" customWidth="1"/>
    <col min="5893" max="5912" width="11" style="93" customWidth="1"/>
    <col min="5913" max="5913" width="11.44140625" style="93" customWidth="1"/>
    <col min="5914" max="5914" width="11" style="93" customWidth="1"/>
    <col min="5915" max="5915" width="14.44140625" style="93" customWidth="1"/>
    <col min="5916" max="6146" width="9.109375" style="93"/>
    <col min="6147" max="6147" width="18.88671875" style="93" customWidth="1"/>
    <col min="6148" max="6148" width="8" style="93" customWidth="1"/>
    <col min="6149" max="6168" width="11" style="93" customWidth="1"/>
    <col min="6169" max="6169" width="11.44140625" style="93" customWidth="1"/>
    <col min="6170" max="6170" width="11" style="93" customWidth="1"/>
    <col min="6171" max="6171" width="14.44140625" style="93" customWidth="1"/>
    <col min="6172" max="6402" width="9.109375" style="93"/>
    <col min="6403" max="6403" width="18.88671875" style="93" customWidth="1"/>
    <col min="6404" max="6404" width="8" style="93" customWidth="1"/>
    <col min="6405" max="6424" width="11" style="93" customWidth="1"/>
    <col min="6425" max="6425" width="11.44140625" style="93" customWidth="1"/>
    <col min="6426" max="6426" width="11" style="93" customWidth="1"/>
    <col min="6427" max="6427" width="14.44140625" style="93" customWidth="1"/>
    <col min="6428" max="6658" width="9.109375" style="93"/>
    <col min="6659" max="6659" width="18.88671875" style="93" customWidth="1"/>
    <col min="6660" max="6660" width="8" style="93" customWidth="1"/>
    <col min="6661" max="6680" width="11" style="93" customWidth="1"/>
    <col min="6681" max="6681" width="11.44140625" style="93" customWidth="1"/>
    <col min="6682" max="6682" width="11" style="93" customWidth="1"/>
    <col min="6683" max="6683" width="14.44140625" style="93" customWidth="1"/>
    <col min="6684" max="6914" width="9.109375" style="93"/>
    <col min="6915" max="6915" width="18.88671875" style="93" customWidth="1"/>
    <col min="6916" max="6916" width="8" style="93" customWidth="1"/>
    <col min="6917" max="6936" width="11" style="93" customWidth="1"/>
    <col min="6937" max="6937" width="11.44140625" style="93" customWidth="1"/>
    <col min="6938" max="6938" width="11" style="93" customWidth="1"/>
    <col min="6939" max="6939" width="14.44140625" style="93" customWidth="1"/>
    <col min="6940" max="7170" width="9.109375" style="93"/>
    <col min="7171" max="7171" width="18.88671875" style="93" customWidth="1"/>
    <col min="7172" max="7172" width="8" style="93" customWidth="1"/>
    <col min="7173" max="7192" width="11" style="93" customWidth="1"/>
    <col min="7193" max="7193" width="11.44140625" style="93" customWidth="1"/>
    <col min="7194" max="7194" width="11" style="93" customWidth="1"/>
    <col min="7195" max="7195" width="14.44140625" style="93" customWidth="1"/>
    <col min="7196" max="7426" width="9.109375" style="93"/>
    <col min="7427" max="7427" width="18.88671875" style="93" customWidth="1"/>
    <col min="7428" max="7428" width="8" style="93" customWidth="1"/>
    <col min="7429" max="7448" width="11" style="93" customWidth="1"/>
    <col min="7449" max="7449" width="11.44140625" style="93" customWidth="1"/>
    <col min="7450" max="7450" width="11" style="93" customWidth="1"/>
    <col min="7451" max="7451" width="14.44140625" style="93" customWidth="1"/>
    <col min="7452" max="7682" width="9.109375" style="93"/>
    <col min="7683" max="7683" width="18.88671875" style="93" customWidth="1"/>
    <col min="7684" max="7684" width="8" style="93" customWidth="1"/>
    <col min="7685" max="7704" width="11" style="93" customWidth="1"/>
    <col min="7705" max="7705" width="11.44140625" style="93" customWidth="1"/>
    <col min="7706" max="7706" width="11" style="93" customWidth="1"/>
    <col min="7707" max="7707" width="14.44140625" style="93" customWidth="1"/>
    <col min="7708" max="7938" width="9.109375" style="93"/>
    <col min="7939" max="7939" width="18.88671875" style="93" customWidth="1"/>
    <col min="7940" max="7940" width="8" style="93" customWidth="1"/>
    <col min="7941" max="7960" width="11" style="93" customWidth="1"/>
    <col min="7961" max="7961" width="11.44140625" style="93" customWidth="1"/>
    <col min="7962" max="7962" width="11" style="93" customWidth="1"/>
    <col min="7963" max="7963" width="14.44140625" style="93" customWidth="1"/>
    <col min="7964" max="8194" width="9.109375" style="93"/>
    <col min="8195" max="8195" width="18.88671875" style="93" customWidth="1"/>
    <col min="8196" max="8196" width="8" style="93" customWidth="1"/>
    <col min="8197" max="8216" width="11" style="93" customWidth="1"/>
    <col min="8217" max="8217" width="11.44140625" style="93" customWidth="1"/>
    <col min="8218" max="8218" width="11" style="93" customWidth="1"/>
    <col min="8219" max="8219" width="14.44140625" style="93" customWidth="1"/>
    <col min="8220" max="8450" width="9.109375" style="93"/>
    <col min="8451" max="8451" width="18.88671875" style="93" customWidth="1"/>
    <col min="8452" max="8452" width="8" style="93" customWidth="1"/>
    <col min="8453" max="8472" width="11" style="93" customWidth="1"/>
    <col min="8473" max="8473" width="11.44140625" style="93" customWidth="1"/>
    <col min="8474" max="8474" width="11" style="93" customWidth="1"/>
    <col min="8475" max="8475" width="14.44140625" style="93" customWidth="1"/>
    <col min="8476" max="8706" width="9.109375" style="93"/>
    <col min="8707" max="8707" width="18.88671875" style="93" customWidth="1"/>
    <col min="8708" max="8708" width="8" style="93" customWidth="1"/>
    <col min="8709" max="8728" width="11" style="93" customWidth="1"/>
    <col min="8729" max="8729" width="11.44140625" style="93" customWidth="1"/>
    <col min="8730" max="8730" width="11" style="93" customWidth="1"/>
    <col min="8731" max="8731" width="14.44140625" style="93" customWidth="1"/>
    <col min="8732" max="8962" width="9.109375" style="93"/>
    <col min="8963" max="8963" width="18.88671875" style="93" customWidth="1"/>
    <col min="8964" max="8964" width="8" style="93" customWidth="1"/>
    <col min="8965" max="8984" width="11" style="93" customWidth="1"/>
    <col min="8985" max="8985" width="11.44140625" style="93" customWidth="1"/>
    <col min="8986" max="8986" width="11" style="93" customWidth="1"/>
    <col min="8987" max="8987" width="14.44140625" style="93" customWidth="1"/>
    <col min="8988" max="9218" width="9.109375" style="93"/>
    <col min="9219" max="9219" width="18.88671875" style="93" customWidth="1"/>
    <col min="9220" max="9220" width="8" style="93" customWidth="1"/>
    <col min="9221" max="9240" width="11" style="93" customWidth="1"/>
    <col min="9241" max="9241" width="11.44140625" style="93" customWidth="1"/>
    <col min="9242" max="9242" width="11" style="93" customWidth="1"/>
    <col min="9243" max="9243" width="14.44140625" style="93" customWidth="1"/>
    <col min="9244" max="9474" width="9.109375" style="93"/>
    <col min="9475" max="9475" width="18.88671875" style="93" customWidth="1"/>
    <col min="9476" max="9476" width="8" style="93" customWidth="1"/>
    <col min="9477" max="9496" width="11" style="93" customWidth="1"/>
    <col min="9497" max="9497" width="11.44140625" style="93" customWidth="1"/>
    <col min="9498" max="9498" width="11" style="93" customWidth="1"/>
    <col min="9499" max="9499" width="14.44140625" style="93" customWidth="1"/>
    <col min="9500" max="9730" width="9.109375" style="93"/>
    <col min="9731" max="9731" width="18.88671875" style="93" customWidth="1"/>
    <col min="9732" max="9732" width="8" style="93" customWidth="1"/>
    <col min="9733" max="9752" width="11" style="93" customWidth="1"/>
    <col min="9753" max="9753" width="11.44140625" style="93" customWidth="1"/>
    <col min="9754" max="9754" width="11" style="93" customWidth="1"/>
    <col min="9755" max="9755" width="14.44140625" style="93" customWidth="1"/>
    <col min="9756" max="9986" width="9.109375" style="93"/>
    <col min="9987" max="9987" width="18.88671875" style="93" customWidth="1"/>
    <col min="9988" max="9988" width="8" style="93" customWidth="1"/>
    <col min="9989" max="10008" width="11" style="93" customWidth="1"/>
    <col min="10009" max="10009" width="11.44140625" style="93" customWidth="1"/>
    <col min="10010" max="10010" width="11" style="93" customWidth="1"/>
    <col min="10011" max="10011" width="14.44140625" style="93" customWidth="1"/>
    <col min="10012" max="10242" width="9.109375" style="93"/>
    <col min="10243" max="10243" width="18.88671875" style="93" customWidth="1"/>
    <col min="10244" max="10244" width="8" style="93" customWidth="1"/>
    <col min="10245" max="10264" width="11" style="93" customWidth="1"/>
    <col min="10265" max="10265" width="11.44140625" style="93" customWidth="1"/>
    <col min="10266" max="10266" width="11" style="93" customWidth="1"/>
    <col min="10267" max="10267" width="14.44140625" style="93" customWidth="1"/>
    <col min="10268" max="10498" width="9.109375" style="93"/>
    <col min="10499" max="10499" width="18.88671875" style="93" customWidth="1"/>
    <col min="10500" max="10500" width="8" style="93" customWidth="1"/>
    <col min="10501" max="10520" width="11" style="93" customWidth="1"/>
    <col min="10521" max="10521" width="11.44140625" style="93" customWidth="1"/>
    <col min="10522" max="10522" width="11" style="93" customWidth="1"/>
    <col min="10523" max="10523" width="14.44140625" style="93" customWidth="1"/>
    <col min="10524" max="10754" width="9.109375" style="93"/>
    <col min="10755" max="10755" width="18.88671875" style="93" customWidth="1"/>
    <col min="10756" max="10756" width="8" style="93" customWidth="1"/>
    <col min="10757" max="10776" width="11" style="93" customWidth="1"/>
    <col min="10777" max="10777" width="11.44140625" style="93" customWidth="1"/>
    <col min="10778" max="10778" width="11" style="93" customWidth="1"/>
    <col min="10779" max="10779" width="14.44140625" style="93" customWidth="1"/>
    <col min="10780" max="11010" width="9.109375" style="93"/>
    <col min="11011" max="11011" width="18.88671875" style="93" customWidth="1"/>
    <col min="11012" max="11012" width="8" style="93" customWidth="1"/>
    <col min="11013" max="11032" width="11" style="93" customWidth="1"/>
    <col min="11033" max="11033" width="11.44140625" style="93" customWidth="1"/>
    <col min="11034" max="11034" width="11" style="93" customWidth="1"/>
    <col min="11035" max="11035" width="14.44140625" style="93" customWidth="1"/>
    <col min="11036" max="11266" width="9.109375" style="93"/>
    <col min="11267" max="11267" width="18.88671875" style="93" customWidth="1"/>
    <col min="11268" max="11268" width="8" style="93" customWidth="1"/>
    <col min="11269" max="11288" width="11" style="93" customWidth="1"/>
    <col min="11289" max="11289" width="11.44140625" style="93" customWidth="1"/>
    <col min="11290" max="11290" width="11" style="93" customWidth="1"/>
    <col min="11291" max="11291" width="14.44140625" style="93" customWidth="1"/>
    <col min="11292" max="11522" width="9.109375" style="93"/>
    <col min="11523" max="11523" width="18.88671875" style="93" customWidth="1"/>
    <col min="11524" max="11524" width="8" style="93" customWidth="1"/>
    <col min="11525" max="11544" width="11" style="93" customWidth="1"/>
    <col min="11545" max="11545" width="11.44140625" style="93" customWidth="1"/>
    <col min="11546" max="11546" width="11" style="93" customWidth="1"/>
    <col min="11547" max="11547" width="14.44140625" style="93" customWidth="1"/>
    <col min="11548" max="11778" width="9.109375" style="93"/>
    <col min="11779" max="11779" width="18.88671875" style="93" customWidth="1"/>
    <col min="11780" max="11780" width="8" style="93" customWidth="1"/>
    <col min="11781" max="11800" width="11" style="93" customWidth="1"/>
    <col min="11801" max="11801" width="11.44140625" style="93" customWidth="1"/>
    <col min="11802" max="11802" width="11" style="93" customWidth="1"/>
    <col min="11803" max="11803" width="14.44140625" style="93" customWidth="1"/>
    <col min="11804" max="12034" width="9.109375" style="93"/>
    <col min="12035" max="12035" width="18.88671875" style="93" customWidth="1"/>
    <col min="12036" max="12036" width="8" style="93" customWidth="1"/>
    <col min="12037" max="12056" width="11" style="93" customWidth="1"/>
    <col min="12057" max="12057" width="11.44140625" style="93" customWidth="1"/>
    <col min="12058" max="12058" width="11" style="93" customWidth="1"/>
    <col min="12059" max="12059" width="14.44140625" style="93" customWidth="1"/>
    <col min="12060" max="12290" width="9.109375" style="93"/>
    <col min="12291" max="12291" width="18.88671875" style="93" customWidth="1"/>
    <col min="12292" max="12292" width="8" style="93" customWidth="1"/>
    <col min="12293" max="12312" width="11" style="93" customWidth="1"/>
    <col min="12313" max="12313" width="11.44140625" style="93" customWidth="1"/>
    <col min="12314" max="12314" width="11" style="93" customWidth="1"/>
    <col min="12315" max="12315" width="14.44140625" style="93" customWidth="1"/>
    <col min="12316" max="12546" width="9.109375" style="93"/>
    <col min="12547" max="12547" width="18.88671875" style="93" customWidth="1"/>
    <col min="12548" max="12548" width="8" style="93" customWidth="1"/>
    <col min="12549" max="12568" width="11" style="93" customWidth="1"/>
    <col min="12569" max="12569" width="11.44140625" style="93" customWidth="1"/>
    <col min="12570" max="12570" width="11" style="93" customWidth="1"/>
    <col min="12571" max="12571" width="14.44140625" style="93" customWidth="1"/>
    <col min="12572" max="12802" width="9.109375" style="93"/>
    <col min="12803" max="12803" width="18.88671875" style="93" customWidth="1"/>
    <col min="12804" max="12804" width="8" style="93" customWidth="1"/>
    <col min="12805" max="12824" width="11" style="93" customWidth="1"/>
    <col min="12825" max="12825" width="11.44140625" style="93" customWidth="1"/>
    <col min="12826" max="12826" width="11" style="93" customWidth="1"/>
    <col min="12827" max="12827" width="14.44140625" style="93" customWidth="1"/>
    <col min="12828" max="13058" width="9.109375" style="93"/>
    <col min="13059" max="13059" width="18.88671875" style="93" customWidth="1"/>
    <col min="13060" max="13060" width="8" style="93" customWidth="1"/>
    <col min="13061" max="13080" width="11" style="93" customWidth="1"/>
    <col min="13081" max="13081" width="11.44140625" style="93" customWidth="1"/>
    <col min="13082" max="13082" width="11" style="93" customWidth="1"/>
    <col min="13083" max="13083" width="14.44140625" style="93" customWidth="1"/>
    <col min="13084" max="13314" width="9.109375" style="93"/>
    <col min="13315" max="13315" width="18.88671875" style="93" customWidth="1"/>
    <col min="13316" max="13316" width="8" style="93" customWidth="1"/>
    <col min="13317" max="13336" width="11" style="93" customWidth="1"/>
    <col min="13337" max="13337" width="11.44140625" style="93" customWidth="1"/>
    <col min="13338" max="13338" width="11" style="93" customWidth="1"/>
    <col min="13339" max="13339" width="14.44140625" style="93" customWidth="1"/>
    <col min="13340" max="13570" width="9.109375" style="93"/>
    <col min="13571" max="13571" width="18.88671875" style="93" customWidth="1"/>
    <col min="13572" max="13572" width="8" style="93" customWidth="1"/>
    <col min="13573" max="13592" width="11" style="93" customWidth="1"/>
    <col min="13593" max="13593" width="11.44140625" style="93" customWidth="1"/>
    <col min="13594" max="13594" width="11" style="93" customWidth="1"/>
    <col min="13595" max="13595" width="14.44140625" style="93" customWidth="1"/>
    <col min="13596" max="13826" width="9.109375" style="93"/>
    <col min="13827" max="13827" width="18.88671875" style="93" customWidth="1"/>
    <col min="13828" max="13828" width="8" style="93" customWidth="1"/>
    <col min="13829" max="13848" width="11" style="93" customWidth="1"/>
    <col min="13849" max="13849" width="11.44140625" style="93" customWidth="1"/>
    <col min="13850" max="13850" width="11" style="93" customWidth="1"/>
    <col min="13851" max="13851" width="14.44140625" style="93" customWidth="1"/>
    <col min="13852" max="14082" width="9.109375" style="93"/>
    <col min="14083" max="14083" width="18.88671875" style="93" customWidth="1"/>
    <col min="14084" max="14084" width="8" style="93" customWidth="1"/>
    <col min="14085" max="14104" width="11" style="93" customWidth="1"/>
    <col min="14105" max="14105" width="11.44140625" style="93" customWidth="1"/>
    <col min="14106" max="14106" width="11" style="93" customWidth="1"/>
    <col min="14107" max="14107" width="14.44140625" style="93" customWidth="1"/>
    <col min="14108" max="14338" width="9.109375" style="93"/>
    <col min="14339" max="14339" width="18.88671875" style="93" customWidth="1"/>
    <col min="14340" max="14340" width="8" style="93" customWidth="1"/>
    <col min="14341" max="14360" width="11" style="93" customWidth="1"/>
    <col min="14361" max="14361" width="11.44140625" style="93" customWidth="1"/>
    <col min="14362" max="14362" width="11" style="93" customWidth="1"/>
    <col min="14363" max="14363" width="14.44140625" style="93" customWidth="1"/>
    <col min="14364" max="14594" width="9.109375" style="93"/>
    <col min="14595" max="14595" width="18.88671875" style="93" customWidth="1"/>
    <col min="14596" max="14596" width="8" style="93" customWidth="1"/>
    <col min="14597" max="14616" width="11" style="93" customWidth="1"/>
    <col min="14617" max="14617" width="11.44140625" style="93" customWidth="1"/>
    <col min="14618" max="14618" width="11" style="93" customWidth="1"/>
    <col min="14619" max="14619" width="14.44140625" style="93" customWidth="1"/>
    <col min="14620" max="14850" width="9.109375" style="93"/>
    <col min="14851" max="14851" width="18.88671875" style="93" customWidth="1"/>
    <col min="14852" max="14852" width="8" style="93" customWidth="1"/>
    <col min="14853" max="14872" width="11" style="93" customWidth="1"/>
    <col min="14873" max="14873" width="11.44140625" style="93" customWidth="1"/>
    <col min="14874" max="14874" width="11" style="93" customWidth="1"/>
    <col min="14875" max="14875" width="14.44140625" style="93" customWidth="1"/>
    <col min="14876" max="15106" width="9.109375" style="93"/>
    <col min="15107" max="15107" width="18.88671875" style="93" customWidth="1"/>
    <col min="15108" max="15108" width="8" style="93" customWidth="1"/>
    <col min="15109" max="15128" width="11" style="93" customWidth="1"/>
    <col min="15129" max="15129" width="11.44140625" style="93" customWidth="1"/>
    <col min="15130" max="15130" width="11" style="93" customWidth="1"/>
    <col min="15131" max="15131" width="14.44140625" style="93" customWidth="1"/>
    <col min="15132" max="15362" width="9.109375" style="93"/>
    <col min="15363" max="15363" width="18.88671875" style="93" customWidth="1"/>
    <col min="15364" max="15364" width="8" style="93" customWidth="1"/>
    <col min="15365" max="15384" width="11" style="93" customWidth="1"/>
    <col min="15385" max="15385" width="11.44140625" style="93" customWidth="1"/>
    <col min="15386" max="15386" width="11" style="93" customWidth="1"/>
    <col min="15387" max="15387" width="14.44140625" style="93" customWidth="1"/>
    <col min="15388" max="15618" width="9.109375" style="93"/>
    <col min="15619" max="15619" width="18.88671875" style="93" customWidth="1"/>
    <col min="15620" max="15620" width="8" style="93" customWidth="1"/>
    <col min="15621" max="15640" width="11" style="93" customWidth="1"/>
    <col min="15641" max="15641" width="11.44140625" style="93" customWidth="1"/>
    <col min="15642" max="15642" width="11" style="93" customWidth="1"/>
    <col min="15643" max="15643" width="14.44140625" style="93" customWidth="1"/>
    <col min="15644" max="15874" width="9.109375" style="93"/>
    <col min="15875" max="15875" width="18.88671875" style="93" customWidth="1"/>
    <col min="15876" max="15876" width="8" style="93" customWidth="1"/>
    <col min="15877" max="15896" width="11" style="93" customWidth="1"/>
    <col min="15897" max="15897" width="11.44140625" style="93" customWidth="1"/>
    <col min="15898" max="15898" width="11" style="93" customWidth="1"/>
    <col min="15899" max="15899" width="14.44140625" style="93" customWidth="1"/>
    <col min="15900" max="16130" width="9.109375" style="93"/>
    <col min="16131" max="16131" width="18.88671875" style="93" customWidth="1"/>
    <col min="16132" max="16132" width="8" style="93" customWidth="1"/>
    <col min="16133" max="16152" width="11" style="93" customWidth="1"/>
    <col min="16153" max="16153" width="11.44140625" style="93" customWidth="1"/>
    <col min="16154" max="16154" width="11" style="93" customWidth="1"/>
    <col min="16155" max="16155" width="14.44140625" style="93" customWidth="1"/>
    <col min="16156" max="16384" width="9.10937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293</v>
      </c>
      <c r="Z2" s="108"/>
      <c r="AB2" s="108"/>
    </row>
    <row r="3" spans="2:28" s="101" customFormat="1" ht="21" customHeight="1" x14ac:dyDescent="0.15">
      <c r="B3" s="873" t="s">
        <v>516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74" t="s">
        <v>202</v>
      </c>
      <c r="X4" s="874"/>
      <c r="Y4" s="874"/>
    </row>
    <row r="5" spans="2:28" ht="15.9" customHeight="1" x14ac:dyDescent="0.15">
      <c r="B5" s="923" t="s">
        <v>203</v>
      </c>
      <c r="C5" s="924"/>
      <c r="D5" s="876" t="s">
        <v>224</v>
      </c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 t="s">
        <v>197</v>
      </c>
    </row>
    <row r="6" spans="2:28" ht="15" customHeight="1" x14ac:dyDescent="0.15">
      <c r="B6" s="925"/>
      <c r="C6" s="926"/>
      <c r="D6" s="139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8"/>
    </row>
    <row r="7" spans="2:28" ht="15" customHeight="1" x14ac:dyDescent="0.15">
      <c r="B7" s="927"/>
      <c r="C7" s="928"/>
      <c r="D7" s="140" t="s">
        <v>87</v>
      </c>
      <c r="E7" s="13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9"/>
    </row>
    <row r="8" spans="2:28" ht="15" customHeight="1" x14ac:dyDescent="0.15">
      <c r="B8" s="110" t="s">
        <v>225</v>
      </c>
      <c r="C8" s="111" t="s">
        <v>226</v>
      </c>
      <c r="D8" s="112">
        <f>ROUND(E8*6/12,0)</f>
        <v>16588</v>
      </c>
      <c r="E8" s="483">
        <v>33175</v>
      </c>
      <c r="F8" s="113">
        <f>E8</f>
        <v>33175</v>
      </c>
      <c r="G8" s="113">
        <f t="shared" ref="G8:W8" si="0">F8</f>
        <v>33175</v>
      </c>
      <c r="H8" s="113">
        <f t="shared" si="0"/>
        <v>33175</v>
      </c>
      <c r="I8" s="113">
        <f t="shared" si="0"/>
        <v>33175</v>
      </c>
      <c r="J8" s="113">
        <f t="shared" si="0"/>
        <v>33175</v>
      </c>
      <c r="K8" s="113">
        <f t="shared" si="0"/>
        <v>33175</v>
      </c>
      <c r="L8" s="113">
        <f t="shared" si="0"/>
        <v>33175</v>
      </c>
      <c r="M8" s="113">
        <f t="shared" si="0"/>
        <v>33175</v>
      </c>
      <c r="N8" s="113">
        <f t="shared" si="0"/>
        <v>33175</v>
      </c>
      <c r="O8" s="113">
        <f t="shared" si="0"/>
        <v>33175</v>
      </c>
      <c r="P8" s="113">
        <f t="shared" si="0"/>
        <v>33175</v>
      </c>
      <c r="Q8" s="113">
        <f t="shared" si="0"/>
        <v>33175</v>
      </c>
      <c r="R8" s="113">
        <f t="shared" si="0"/>
        <v>33175</v>
      </c>
      <c r="S8" s="113">
        <f t="shared" si="0"/>
        <v>33175</v>
      </c>
      <c r="T8" s="113">
        <f t="shared" si="0"/>
        <v>33175</v>
      </c>
      <c r="U8" s="113">
        <f t="shared" si="0"/>
        <v>33175</v>
      </c>
      <c r="V8" s="113">
        <f t="shared" si="0"/>
        <v>33175</v>
      </c>
      <c r="W8" s="113">
        <f t="shared" si="0"/>
        <v>33175</v>
      </c>
      <c r="X8" s="113">
        <f>W8</f>
        <v>33175</v>
      </c>
      <c r="Y8" s="114">
        <f>SUM(D8:X8)</f>
        <v>680088</v>
      </c>
    </row>
    <row r="9" spans="2:28" ht="15" customHeight="1" x14ac:dyDescent="0.15">
      <c r="B9" s="919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9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20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8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9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20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8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9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20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8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9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20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8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9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20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8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9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20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8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9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20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8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9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20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8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9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20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8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9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20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8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9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20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8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9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20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8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9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20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8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9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20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8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9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20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21" t="s">
        <v>207</v>
      </c>
      <c r="C54" s="922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519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3" customFormat="1" ht="12" x14ac:dyDescent="0.15">
      <c r="B62" s="133" t="s">
        <v>710</v>
      </c>
    </row>
    <row r="63" spans="2:25" s="133" customFormat="1" ht="12" x14ac:dyDescent="0.15">
      <c r="B63" s="133" t="s">
        <v>709</v>
      </c>
    </row>
    <row r="64" spans="2:25" s="134" customFormat="1" ht="12" x14ac:dyDescent="0.15"/>
    <row r="65" s="134" customFormat="1" ht="12" x14ac:dyDescent="0.15"/>
    <row r="66" s="132" customFormat="1" ht="30" customHeight="1" x14ac:dyDescent="0.2"/>
  </sheetData>
  <sheetProtection insertRows="0"/>
  <protectedRanges>
    <protectedRange sqref="B61:B65 C60:IX65" name="範囲3"/>
    <protectedRange sqref="B9:X53" name="範囲1"/>
  </protectedRanges>
  <mergeCells count="21">
    <mergeCell ref="B48:B50"/>
    <mergeCell ref="B51:B53"/>
    <mergeCell ref="B54:C54"/>
    <mergeCell ref="B5:C7"/>
    <mergeCell ref="Y5:Y7"/>
    <mergeCell ref="B30:B32"/>
    <mergeCell ref="B33:B35"/>
    <mergeCell ref="B36:B38"/>
    <mergeCell ref="B39:B41"/>
    <mergeCell ref="B42:B44"/>
    <mergeCell ref="B45:B47"/>
    <mergeCell ref="B12:B14"/>
    <mergeCell ref="B15:B17"/>
    <mergeCell ref="B18:B20"/>
    <mergeCell ref="B21:B23"/>
    <mergeCell ref="B24:B26"/>
    <mergeCell ref="B27:B29"/>
    <mergeCell ref="B3:Y3"/>
    <mergeCell ref="W4:Y4"/>
    <mergeCell ref="D5:X5"/>
    <mergeCell ref="B9:B11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AB64"/>
  <sheetViews>
    <sheetView showGridLines="0" zoomScale="70" zoomScaleNormal="70" zoomScaleSheetLayoutView="70" workbookViewId="0">
      <selection activeCell="Y2" sqref="Y2"/>
    </sheetView>
  </sheetViews>
  <sheetFormatPr defaultRowHeight="30" customHeight="1" x14ac:dyDescent="0.15"/>
  <cols>
    <col min="1" max="1" width="3.33203125" style="93" customWidth="1"/>
    <col min="2" max="2" width="18.88671875" style="96" customWidth="1"/>
    <col min="3" max="3" width="8" style="96" customWidth="1"/>
    <col min="4" max="7" width="11" style="116" customWidth="1"/>
    <col min="8" max="24" width="11" style="93" customWidth="1"/>
    <col min="25" max="25" width="11.44140625" style="93" customWidth="1"/>
    <col min="26" max="26" width="11" style="93" customWidth="1"/>
    <col min="27" max="27" width="14.44140625" style="93" customWidth="1"/>
    <col min="28" max="258" width="9.109375" style="93"/>
    <col min="259" max="259" width="18.88671875" style="93" customWidth="1"/>
    <col min="260" max="260" width="8" style="93" customWidth="1"/>
    <col min="261" max="280" width="11" style="93" customWidth="1"/>
    <col min="281" max="281" width="11.44140625" style="93" customWidth="1"/>
    <col min="282" max="282" width="11" style="93" customWidth="1"/>
    <col min="283" max="283" width="14.44140625" style="93" customWidth="1"/>
    <col min="284" max="514" width="9.109375" style="93"/>
    <col min="515" max="515" width="18.88671875" style="93" customWidth="1"/>
    <col min="516" max="516" width="8" style="93" customWidth="1"/>
    <col min="517" max="536" width="11" style="93" customWidth="1"/>
    <col min="537" max="537" width="11.44140625" style="93" customWidth="1"/>
    <col min="538" max="538" width="11" style="93" customWidth="1"/>
    <col min="539" max="539" width="14.44140625" style="93" customWidth="1"/>
    <col min="540" max="770" width="9.109375" style="93"/>
    <col min="771" max="771" width="18.88671875" style="93" customWidth="1"/>
    <col min="772" max="772" width="8" style="93" customWidth="1"/>
    <col min="773" max="792" width="11" style="93" customWidth="1"/>
    <col min="793" max="793" width="11.44140625" style="93" customWidth="1"/>
    <col min="794" max="794" width="11" style="93" customWidth="1"/>
    <col min="795" max="795" width="14.44140625" style="93" customWidth="1"/>
    <col min="796" max="1026" width="9.109375" style="93"/>
    <col min="1027" max="1027" width="18.88671875" style="93" customWidth="1"/>
    <col min="1028" max="1028" width="8" style="93" customWidth="1"/>
    <col min="1029" max="1048" width="11" style="93" customWidth="1"/>
    <col min="1049" max="1049" width="11.44140625" style="93" customWidth="1"/>
    <col min="1050" max="1050" width="11" style="93" customWidth="1"/>
    <col min="1051" max="1051" width="14.44140625" style="93" customWidth="1"/>
    <col min="1052" max="1282" width="9.109375" style="93"/>
    <col min="1283" max="1283" width="18.88671875" style="93" customWidth="1"/>
    <col min="1284" max="1284" width="8" style="93" customWidth="1"/>
    <col min="1285" max="1304" width="11" style="93" customWidth="1"/>
    <col min="1305" max="1305" width="11.44140625" style="93" customWidth="1"/>
    <col min="1306" max="1306" width="11" style="93" customWidth="1"/>
    <col min="1307" max="1307" width="14.44140625" style="93" customWidth="1"/>
    <col min="1308" max="1538" width="9.109375" style="93"/>
    <col min="1539" max="1539" width="18.88671875" style="93" customWidth="1"/>
    <col min="1540" max="1540" width="8" style="93" customWidth="1"/>
    <col min="1541" max="1560" width="11" style="93" customWidth="1"/>
    <col min="1561" max="1561" width="11.44140625" style="93" customWidth="1"/>
    <col min="1562" max="1562" width="11" style="93" customWidth="1"/>
    <col min="1563" max="1563" width="14.44140625" style="93" customWidth="1"/>
    <col min="1564" max="1794" width="9.109375" style="93"/>
    <col min="1795" max="1795" width="18.88671875" style="93" customWidth="1"/>
    <col min="1796" max="1796" width="8" style="93" customWidth="1"/>
    <col min="1797" max="1816" width="11" style="93" customWidth="1"/>
    <col min="1817" max="1817" width="11.44140625" style="93" customWidth="1"/>
    <col min="1818" max="1818" width="11" style="93" customWidth="1"/>
    <col min="1819" max="1819" width="14.44140625" style="93" customWidth="1"/>
    <col min="1820" max="2050" width="9.109375" style="93"/>
    <col min="2051" max="2051" width="18.88671875" style="93" customWidth="1"/>
    <col min="2052" max="2052" width="8" style="93" customWidth="1"/>
    <col min="2053" max="2072" width="11" style="93" customWidth="1"/>
    <col min="2073" max="2073" width="11.44140625" style="93" customWidth="1"/>
    <col min="2074" max="2074" width="11" style="93" customWidth="1"/>
    <col min="2075" max="2075" width="14.44140625" style="93" customWidth="1"/>
    <col min="2076" max="2306" width="9.109375" style="93"/>
    <col min="2307" max="2307" width="18.88671875" style="93" customWidth="1"/>
    <col min="2308" max="2308" width="8" style="93" customWidth="1"/>
    <col min="2309" max="2328" width="11" style="93" customWidth="1"/>
    <col min="2329" max="2329" width="11.44140625" style="93" customWidth="1"/>
    <col min="2330" max="2330" width="11" style="93" customWidth="1"/>
    <col min="2331" max="2331" width="14.44140625" style="93" customWidth="1"/>
    <col min="2332" max="2562" width="9.109375" style="93"/>
    <col min="2563" max="2563" width="18.88671875" style="93" customWidth="1"/>
    <col min="2564" max="2564" width="8" style="93" customWidth="1"/>
    <col min="2565" max="2584" width="11" style="93" customWidth="1"/>
    <col min="2585" max="2585" width="11.44140625" style="93" customWidth="1"/>
    <col min="2586" max="2586" width="11" style="93" customWidth="1"/>
    <col min="2587" max="2587" width="14.44140625" style="93" customWidth="1"/>
    <col min="2588" max="2818" width="9.109375" style="93"/>
    <col min="2819" max="2819" width="18.88671875" style="93" customWidth="1"/>
    <col min="2820" max="2820" width="8" style="93" customWidth="1"/>
    <col min="2821" max="2840" width="11" style="93" customWidth="1"/>
    <col min="2841" max="2841" width="11.44140625" style="93" customWidth="1"/>
    <col min="2842" max="2842" width="11" style="93" customWidth="1"/>
    <col min="2843" max="2843" width="14.44140625" style="93" customWidth="1"/>
    <col min="2844" max="3074" width="9.109375" style="93"/>
    <col min="3075" max="3075" width="18.88671875" style="93" customWidth="1"/>
    <col min="3076" max="3076" width="8" style="93" customWidth="1"/>
    <col min="3077" max="3096" width="11" style="93" customWidth="1"/>
    <col min="3097" max="3097" width="11.44140625" style="93" customWidth="1"/>
    <col min="3098" max="3098" width="11" style="93" customWidth="1"/>
    <col min="3099" max="3099" width="14.44140625" style="93" customWidth="1"/>
    <col min="3100" max="3330" width="9.109375" style="93"/>
    <col min="3331" max="3331" width="18.88671875" style="93" customWidth="1"/>
    <col min="3332" max="3332" width="8" style="93" customWidth="1"/>
    <col min="3333" max="3352" width="11" style="93" customWidth="1"/>
    <col min="3353" max="3353" width="11.44140625" style="93" customWidth="1"/>
    <col min="3354" max="3354" width="11" style="93" customWidth="1"/>
    <col min="3355" max="3355" width="14.44140625" style="93" customWidth="1"/>
    <col min="3356" max="3586" width="9.109375" style="93"/>
    <col min="3587" max="3587" width="18.88671875" style="93" customWidth="1"/>
    <col min="3588" max="3588" width="8" style="93" customWidth="1"/>
    <col min="3589" max="3608" width="11" style="93" customWidth="1"/>
    <col min="3609" max="3609" width="11.44140625" style="93" customWidth="1"/>
    <col min="3610" max="3610" width="11" style="93" customWidth="1"/>
    <col min="3611" max="3611" width="14.44140625" style="93" customWidth="1"/>
    <col min="3612" max="3842" width="9.109375" style="93"/>
    <col min="3843" max="3843" width="18.88671875" style="93" customWidth="1"/>
    <col min="3844" max="3844" width="8" style="93" customWidth="1"/>
    <col min="3845" max="3864" width="11" style="93" customWidth="1"/>
    <col min="3865" max="3865" width="11.44140625" style="93" customWidth="1"/>
    <col min="3866" max="3866" width="11" style="93" customWidth="1"/>
    <col min="3867" max="3867" width="14.44140625" style="93" customWidth="1"/>
    <col min="3868" max="4098" width="9.109375" style="93"/>
    <col min="4099" max="4099" width="18.88671875" style="93" customWidth="1"/>
    <col min="4100" max="4100" width="8" style="93" customWidth="1"/>
    <col min="4101" max="4120" width="11" style="93" customWidth="1"/>
    <col min="4121" max="4121" width="11.44140625" style="93" customWidth="1"/>
    <col min="4122" max="4122" width="11" style="93" customWidth="1"/>
    <col min="4123" max="4123" width="14.44140625" style="93" customWidth="1"/>
    <col min="4124" max="4354" width="9.109375" style="93"/>
    <col min="4355" max="4355" width="18.88671875" style="93" customWidth="1"/>
    <col min="4356" max="4356" width="8" style="93" customWidth="1"/>
    <col min="4357" max="4376" width="11" style="93" customWidth="1"/>
    <col min="4377" max="4377" width="11.44140625" style="93" customWidth="1"/>
    <col min="4378" max="4378" width="11" style="93" customWidth="1"/>
    <col min="4379" max="4379" width="14.44140625" style="93" customWidth="1"/>
    <col min="4380" max="4610" width="9.109375" style="93"/>
    <col min="4611" max="4611" width="18.88671875" style="93" customWidth="1"/>
    <col min="4612" max="4612" width="8" style="93" customWidth="1"/>
    <col min="4613" max="4632" width="11" style="93" customWidth="1"/>
    <col min="4633" max="4633" width="11.44140625" style="93" customWidth="1"/>
    <col min="4634" max="4634" width="11" style="93" customWidth="1"/>
    <col min="4635" max="4635" width="14.44140625" style="93" customWidth="1"/>
    <col min="4636" max="4866" width="9.109375" style="93"/>
    <col min="4867" max="4867" width="18.88671875" style="93" customWidth="1"/>
    <col min="4868" max="4868" width="8" style="93" customWidth="1"/>
    <col min="4869" max="4888" width="11" style="93" customWidth="1"/>
    <col min="4889" max="4889" width="11.44140625" style="93" customWidth="1"/>
    <col min="4890" max="4890" width="11" style="93" customWidth="1"/>
    <col min="4891" max="4891" width="14.44140625" style="93" customWidth="1"/>
    <col min="4892" max="5122" width="9.109375" style="93"/>
    <col min="5123" max="5123" width="18.88671875" style="93" customWidth="1"/>
    <col min="5124" max="5124" width="8" style="93" customWidth="1"/>
    <col min="5125" max="5144" width="11" style="93" customWidth="1"/>
    <col min="5145" max="5145" width="11.44140625" style="93" customWidth="1"/>
    <col min="5146" max="5146" width="11" style="93" customWidth="1"/>
    <col min="5147" max="5147" width="14.44140625" style="93" customWidth="1"/>
    <col min="5148" max="5378" width="9.109375" style="93"/>
    <col min="5379" max="5379" width="18.88671875" style="93" customWidth="1"/>
    <col min="5380" max="5380" width="8" style="93" customWidth="1"/>
    <col min="5381" max="5400" width="11" style="93" customWidth="1"/>
    <col min="5401" max="5401" width="11.44140625" style="93" customWidth="1"/>
    <col min="5402" max="5402" width="11" style="93" customWidth="1"/>
    <col min="5403" max="5403" width="14.44140625" style="93" customWidth="1"/>
    <col min="5404" max="5634" width="9.109375" style="93"/>
    <col min="5635" max="5635" width="18.88671875" style="93" customWidth="1"/>
    <col min="5636" max="5636" width="8" style="93" customWidth="1"/>
    <col min="5637" max="5656" width="11" style="93" customWidth="1"/>
    <col min="5657" max="5657" width="11.44140625" style="93" customWidth="1"/>
    <col min="5658" max="5658" width="11" style="93" customWidth="1"/>
    <col min="5659" max="5659" width="14.44140625" style="93" customWidth="1"/>
    <col min="5660" max="5890" width="9.109375" style="93"/>
    <col min="5891" max="5891" width="18.88671875" style="93" customWidth="1"/>
    <col min="5892" max="5892" width="8" style="93" customWidth="1"/>
    <col min="5893" max="5912" width="11" style="93" customWidth="1"/>
    <col min="5913" max="5913" width="11.44140625" style="93" customWidth="1"/>
    <col min="5914" max="5914" width="11" style="93" customWidth="1"/>
    <col min="5915" max="5915" width="14.44140625" style="93" customWidth="1"/>
    <col min="5916" max="6146" width="9.109375" style="93"/>
    <col min="6147" max="6147" width="18.88671875" style="93" customWidth="1"/>
    <col min="6148" max="6148" width="8" style="93" customWidth="1"/>
    <col min="6149" max="6168" width="11" style="93" customWidth="1"/>
    <col min="6169" max="6169" width="11.44140625" style="93" customWidth="1"/>
    <col min="6170" max="6170" width="11" style="93" customWidth="1"/>
    <col min="6171" max="6171" width="14.44140625" style="93" customWidth="1"/>
    <col min="6172" max="6402" width="9.109375" style="93"/>
    <col min="6403" max="6403" width="18.88671875" style="93" customWidth="1"/>
    <col min="6404" max="6404" width="8" style="93" customWidth="1"/>
    <col min="6405" max="6424" width="11" style="93" customWidth="1"/>
    <col min="6425" max="6425" width="11.44140625" style="93" customWidth="1"/>
    <col min="6426" max="6426" width="11" style="93" customWidth="1"/>
    <col min="6427" max="6427" width="14.44140625" style="93" customWidth="1"/>
    <col min="6428" max="6658" width="9.109375" style="93"/>
    <col min="6659" max="6659" width="18.88671875" style="93" customWidth="1"/>
    <col min="6660" max="6660" width="8" style="93" customWidth="1"/>
    <col min="6661" max="6680" width="11" style="93" customWidth="1"/>
    <col min="6681" max="6681" width="11.44140625" style="93" customWidth="1"/>
    <col min="6682" max="6682" width="11" style="93" customWidth="1"/>
    <col min="6683" max="6683" width="14.44140625" style="93" customWidth="1"/>
    <col min="6684" max="6914" width="9.109375" style="93"/>
    <col min="6915" max="6915" width="18.88671875" style="93" customWidth="1"/>
    <col min="6916" max="6916" width="8" style="93" customWidth="1"/>
    <col min="6917" max="6936" width="11" style="93" customWidth="1"/>
    <col min="6937" max="6937" width="11.44140625" style="93" customWidth="1"/>
    <col min="6938" max="6938" width="11" style="93" customWidth="1"/>
    <col min="6939" max="6939" width="14.44140625" style="93" customWidth="1"/>
    <col min="6940" max="7170" width="9.109375" style="93"/>
    <col min="7171" max="7171" width="18.88671875" style="93" customWidth="1"/>
    <col min="7172" max="7172" width="8" style="93" customWidth="1"/>
    <col min="7173" max="7192" width="11" style="93" customWidth="1"/>
    <col min="7193" max="7193" width="11.44140625" style="93" customWidth="1"/>
    <col min="7194" max="7194" width="11" style="93" customWidth="1"/>
    <col min="7195" max="7195" width="14.44140625" style="93" customWidth="1"/>
    <col min="7196" max="7426" width="9.109375" style="93"/>
    <col min="7427" max="7427" width="18.88671875" style="93" customWidth="1"/>
    <col min="7428" max="7428" width="8" style="93" customWidth="1"/>
    <col min="7429" max="7448" width="11" style="93" customWidth="1"/>
    <col min="7449" max="7449" width="11.44140625" style="93" customWidth="1"/>
    <col min="7450" max="7450" width="11" style="93" customWidth="1"/>
    <col min="7451" max="7451" width="14.44140625" style="93" customWidth="1"/>
    <col min="7452" max="7682" width="9.109375" style="93"/>
    <col min="7683" max="7683" width="18.88671875" style="93" customWidth="1"/>
    <col min="7684" max="7684" width="8" style="93" customWidth="1"/>
    <col min="7685" max="7704" width="11" style="93" customWidth="1"/>
    <col min="7705" max="7705" width="11.44140625" style="93" customWidth="1"/>
    <col min="7706" max="7706" width="11" style="93" customWidth="1"/>
    <col min="7707" max="7707" width="14.44140625" style="93" customWidth="1"/>
    <col min="7708" max="7938" width="9.109375" style="93"/>
    <col min="7939" max="7939" width="18.88671875" style="93" customWidth="1"/>
    <col min="7940" max="7940" width="8" style="93" customWidth="1"/>
    <col min="7941" max="7960" width="11" style="93" customWidth="1"/>
    <col min="7961" max="7961" width="11.44140625" style="93" customWidth="1"/>
    <col min="7962" max="7962" width="11" style="93" customWidth="1"/>
    <col min="7963" max="7963" width="14.44140625" style="93" customWidth="1"/>
    <col min="7964" max="8194" width="9.109375" style="93"/>
    <col min="8195" max="8195" width="18.88671875" style="93" customWidth="1"/>
    <col min="8196" max="8196" width="8" style="93" customWidth="1"/>
    <col min="8197" max="8216" width="11" style="93" customWidth="1"/>
    <col min="8217" max="8217" width="11.44140625" style="93" customWidth="1"/>
    <col min="8218" max="8218" width="11" style="93" customWidth="1"/>
    <col min="8219" max="8219" width="14.44140625" style="93" customWidth="1"/>
    <col min="8220" max="8450" width="9.109375" style="93"/>
    <col min="8451" max="8451" width="18.88671875" style="93" customWidth="1"/>
    <col min="8452" max="8452" width="8" style="93" customWidth="1"/>
    <col min="8453" max="8472" width="11" style="93" customWidth="1"/>
    <col min="8473" max="8473" width="11.44140625" style="93" customWidth="1"/>
    <col min="8474" max="8474" width="11" style="93" customWidth="1"/>
    <col min="8475" max="8475" width="14.44140625" style="93" customWidth="1"/>
    <col min="8476" max="8706" width="9.109375" style="93"/>
    <col min="8707" max="8707" width="18.88671875" style="93" customWidth="1"/>
    <col min="8708" max="8708" width="8" style="93" customWidth="1"/>
    <col min="8709" max="8728" width="11" style="93" customWidth="1"/>
    <col min="8729" max="8729" width="11.44140625" style="93" customWidth="1"/>
    <col min="8730" max="8730" width="11" style="93" customWidth="1"/>
    <col min="8731" max="8731" width="14.44140625" style="93" customWidth="1"/>
    <col min="8732" max="8962" width="9.109375" style="93"/>
    <col min="8963" max="8963" width="18.88671875" style="93" customWidth="1"/>
    <col min="8964" max="8964" width="8" style="93" customWidth="1"/>
    <col min="8965" max="8984" width="11" style="93" customWidth="1"/>
    <col min="8985" max="8985" width="11.44140625" style="93" customWidth="1"/>
    <col min="8986" max="8986" width="11" style="93" customWidth="1"/>
    <col min="8987" max="8987" width="14.44140625" style="93" customWidth="1"/>
    <col min="8988" max="9218" width="9.109375" style="93"/>
    <col min="9219" max="9219" width="18.88671875" style="93" customWidth="1"/>
    <col min="9220" max="9220" width="8" style="93" customWidth="1"/>
    <col min="9221" max="9240" width="11" style="93" customWidth="1"/>
    <col min="9241" max="9241" width="11.44140625" style="93" customWidth="1"/>
    <col min="9242" max="9242" width="11" style="93" customWidth="1"/>
    <col min="9243" max="9243" width="14.44140625" style="93" customWidth="1"/>
    <col min="9244" max="9474" width="9.109375" style="93"/>
    <col min="9475" max="9475" width="18.88671875" style="93" customWidth="1"/>
    <col min="9476" max="9476" width="8" style="93" customWidth="1"/>
    <col min="9477" max="9496" width="11" style="93" customWidth="1"/>
    <col min="9497" max="9497" width="11.44140625" style="93" customWidth="1"/>
    <col min="9498" max="9498" width="11" style="93" customWidth="1"/>
    <col min="9499" max="9499" width="14.44140625" style="93" customWidth="1"/>
    <col min="9500" max="9730" width="9.109375" style="93"/>
    <col min="9731" max="9731" width="18.88671875" style="93" customWidth="1"/>
    <col min="9732" max="9732" width="8" style="93" customWidth="1"/>
    <col min="9733" max="9752" width="11" style="93" customWidth="1"/>
    <col min="9753" max="9753" width="11.44140625" style="93" customWidth="1"/>
    <col min="9754" max="9754" width="11" style="93" customWidth="1"/>
    <col min="9755" max="9755" width="14.44140625" style="93" customWidth="1"/>
    <col min="9756" max="9986" width="9.109375" style="93"/>
    <col min="9987" max="9987" width="18.88671875" style="93" customWidth="1"/>
    <col min="9988" max="9988" width="8" style="93" customWidth="1"/>
    <col min="9989" max="10008" width="11" style="93" customWidth="1"/>
    <col min="10009" max="10009" width="11.44140625" style="93" customWidth="1"/>
    <col min="10010" max="10010" width="11" style="93" customWidth="1"/>
    <col min="10011" max="10011" width="14.44140625" style="93" customWidth="1"/>
    <col min="10012" max="10242" width="9.109375" style="93"/>
    <col min="10243" max="10243" width="18.88671875" style="93" customWidth="1"/>
    <col min="10244" max="10244" width="8" style="93" customWidth="1"/>
    <col min="10245" max="10264" width="11" style="93" customWidth="1"/>
    <col min="10265" max="10265" width="11.44140625" style="93" customWidth="1"/>
    <col min="10266" max="10266" width="11" style="93" customWidth="1"/>
    <col min="10267" max="10267" width="14.44140625" style="93" customWidth="1"/>
    <col min="10268" max="10498" width="9.109375" style="93"/>
    <col min="10499" max="10499" width="18.88671875" style="93" customWidth="1"/>
    <col min="10500" max="10500" width="8" style="93" customWidth="1"/>
    <col min="10501" max="10520" width="11" style="93" customWidth="1"/>
    <col min="10521" max="10521" width="11.44140625" style="93" customWidth="1"/>
    <col min="10522" max="10522" width="11" style="93" customWidth="1"/>
    <col min="10523" max="10523" width="14.44140625" style="93" customWidth="1"/>
    <col min="10524" max="10754" width="9.109375" style="93"/>
    <col min="10755" max="10755" width="18.88671875" style="93" customWidth="1"/>
    <col min="10756" max="10756" width="8" style="93" customWidth="1"/>
    <col min="10757" max="10776" width="11" style="93" customWidth="1"/>
    <col min="10777" max="10777" width="11.44140625" style="93" customWidth="1"/>
    <col min="10778" max="10778" width="11" style="93" customWidth="1"/>
    <col min="10779" max="10779" width="14.44140625" style="93" customWidth="1"/>
    <col min="10780" max="11010" width="9.109375" style="93"/>
    <col min="11011" max="11011" width="18.88671875" style="93" customWidth="1"/>
    <col min="11012" max="11012" width="8" style="93" customWidth="1"/>
    <col min="11013" max="11032" width="11" style="93" customWidth="1"/>
    <col min="11033" max="11033" width="11.44140625" style="93" customWidth="1"/>
    <col min="11034" max="11034" width="11" style="93" customWidth="1"/>
    <col min="11035" max="11035" width="14.44140625" style="93" customWidth="1"/>
    <col min="11036" max="11266" width="9.109375" style="93"/>
    <col min="11267" max="11267" width="18.88671875" style="93" customWidth="1"/>
    <col min="11268" max="11268" width="8" style="93" customWidth="1"/>
    <col min="11269" max="11288" width="11" style="93" customWidth="1"/>
    <col min="11289" max="11289" width="11.44140625" style="93" customWidth="1"/>
    <col min="11290" max="11290" width="11" style="93" customWidth="1"/>
    <col min="11291" max="11291" width="14.44140625" style="93" customWidth="1"/>
    <col min="11292" max="11522" width="9.109375" style="93"/>
    <col min="11523" max="11523" width="18.88671875" style="93" customWidth="1"/>
    <col min="11524" max="11524" width="8" style="93" customWidth="1"/>
    <col min="11525" max="11544" width="11" style="93" customWidth="1"/>
    <col min="11545" max="11545" width="11.44140625" style="93" customWidth="1"/>
    <col min="11546" max="11546" width="11" style="93" customWidth="1"/>
    <col min="11547" max="11547" width="14.44140625" style="93" customWidth="1"/>
    <col min="11548" max="11778" width="9.109375" style="93"/>
    <col min="11779" max="11779" width="18.88671875" style="93" customWidth="1"/>
    <col min="11780" max="11780" width="8" style="93" customWidth="1"/>
    <col min="11781" max="11800" width="11" style="93" customWidth="1"/>
    <col min="11801" max="11801" width="11.44140625" style="93" customWidth="1"/>
    <col min="11802" max="11802" width="11" style="93" customWidth="1"/>
    <col min="11803" max="11803" width="14.44140625" style="93" customWidth="1"/>
    <col min="11804" max="12034" width="9.109375" style="93"/>
    <col min="12035" max="12035" width="18.88671875" style="93" customWidth="1"/>
    <col min="12036" max="12036" width="8" style="93" customWidth="1"/>
    <col min="12037" max="12056" width="11" style="93" customWidth="1"/>
    <col min="12057" max="12057" width="11.44140625" style="93" customWidth="1"/>
    <col min="12058" max="12058" width="11" style="93" customWidth="1"/>
    <col min="12059" max="12059" width="14.44140625" style="93" customWidth="1"/>
    <col min="12060" max="12290" width="9.109375" style="93"/>
    <col min="12291" max="12291" width="18.88671875" style="93" customWidth="1"/>
    <col min="12292" max="12292" width="8" style="93" customWidth="1"/>
    <col min="12293" max="12312" width="11" style="93" customWidth="1"/>
    <col min="12313" max="12313" width="11.44140625" style="93" customWidth="1"/>
    <col min="12314" max="12314" width="11" style="93" customWidth="1"/>
    <col min="12315" max="12315" width="14.44140625" style="93" customWidth="1"/>
    <col min="12316" max="12546" width="9.109375" style="93"/>
    <col min="12547" max="12547" width="18.88671875" style="93" customWidth="1"/>
    <col min="12548" max="12548" width="8" style="93" customWidth="1"/>
    <col min="12549" max="12568" width="11" style="93" customWidth="1"/>
    <col min="12569" max="12569" width="11.44140625" style="93" customWidth="1"/>
    <col min="12570" max="12570" width="11" style="93" customWidth="1"/>
    <col min="12571" max="12571" width="14.44140625" style="93" customWidth="1"/>
    <col min="12572" max="12802" width="9.109375" style="93"/>
    <col min="12803" max="12803" width="18.88671875" style="93" customWidth="1"/>
    <col min="12804" max="12804" width="8" style="93" customWidth="1"/>
    <col min="12805" max="12824" width="11" style="93" customWidth="1"/>
    <col min="12825" max="12825" width="11.44140625" style="93" customWidth="1"/>
    <col min="12826" max="12826" width="11" style="93" customWidth="1"/>
    <col min="12827" max="12827" width="14.44140625" style="93" customWidth="1"/>
    <col min="12828" max="13058" width="9.109375" style="93"/>
    <col min="13059" max="13059" width="18.88671875" style="93" customWidth="1"/>
    <col min="13060" max="13060" width="8" style="93" customWidth="1"/>
    <col min="13061" max="13080" width="11" style="93" customWidth="1"/>
    <col min="13081" max="13081" width="11.44140625" style="93" customWidth="1"/>
    <col min="13082" max="13082" width="11" style="93" customWidth="1"/>
    <col min="13083" max="13083" width="14.44140625" style="93" customWidth="1"/>
    <col min="13084" max="13314" width="9.109375" style="93"/>
    <col min="13315" max="13315" width="18.88671875" style="93" customWidth="1"/>
    <col min="13316" max="13316" width="8" style="93" customWidth="1"/>
    <col min="13317" max="13336" width="11" style="93" customWidth="1"/>
    <col min="13337" max="13337" width="11.44140625" style="93" customWidth="1"/>
    <col min="13338" max="13338" width="11" style="93" customWidth="1"/>
    <col min="13339" max="13339" width="14.44140625" style="93" customWidth="1"/>
    <col min="13340" max="13570" width="9.109375" style="93"/>
    <col min="13571" max="13571" width="18.88671875" style="93" customWidth="1"/>
    <col min="13572" max="13572" width="8" style="93" customWidth="1"/>
    <col min="13573" max="13592" width="11" style="93" customWidth="1"/>
    <col min="13593" max="13593" width="11.44140625" style="93" customWidth="1"/>
    <col min="13594" max="13594" width="11" style="93" customWidth="1"/>
    <col min="13595" max="13595" width="14.44140625" style="93" customWidth="1"/>
    <col min="13596" max="13826" width="9.109375" style="93"/>
    <col min="13827" max="13827" width="18.88671875" style="93" customWidth="1"/>
    <col min="13828" max="13828" width="8" style="93" customWidth="1"/>
    <col min="13829" max="13848" width="11" style="93" customWidth="1"/>
    <col min="13849" max="13849" width="11.44140625" style="93" customWidth="1"/>
    <col min="13850" max="13850" width="11" style="93" customWidth="1"/>
    <col min="13851" max="13851" width="14.44140625" style="93" customWidth="1"/>
    <col min="13852" max="14082" width="9.109375" style="93"/>
    <col min="14083" max="14083" width="18.88671875" style="93" customWidth="1"/>
    <col min="14084" max="14084" width="8" style="93" customWidth="1"/>
    <col min="14085" max="14104" width="11" style="93" customWidth="1"/>
    <col min="14105" max="14105" width="11.44140625" style="93" customWidth="1"/>
    <col min="14106" max="14106" width="11" style="93" customWidth="1"/>
    <col min="14107" max="14107" width="14.44140625" style="93" customWidth="1"/>
    <col min="14108" max="14338" width="9.109375" style="93"/>
    <col min="14339" max="14339" width="18.88671875" style="93" customWidth="1"/>
    <col min="14340" max="14340" width="8" style="93" customWidth="1"/>
    <col min="14341" max="14360" width="11" style="93" customWidth="1"/>
    <col min="14361" max="14361" width="11.44140625" style="93" customWidth="1"/>
    <col min="14362" max="14362" width="11" style="93" customWidth="1"/>
    <col min="14363" max="14363" width="14.44140625" style="93" customWidth="1"/>
    <col min="14364" max="14594" width="9.109375" style="93"/>
    <col min="14595" max="14595" width="18.88671875" style="93" customWidth="1"/>
    <col min="14596" max="14596" width="8" style="93" customWidth="1"/>
    <col min="14597" max="14616" width="11" style="93" customWidth="1"/>
    <col min="14617" max="14617" width="11.44140625" style="93" customWidth="1"/>
    <col min="14618" max="14618" width="11" style="93" customWidth="1"/>
    <col min="14619" max="14619" width="14.44140625" style="93" customWidth="1"/>
    <col min="14620" max="14850" width="9.109375" style="93"/>
    <col min="14851" max="14851" width="18.88671875" style="93" customWidth="1"/>
    <col min="14852" max="14852" width="8" style="93" customWidth="1"/>
    <col min="14853" max="14872" width="11" style="93" customWidth="1"/>
    <col min="14873" max="14873" width="11.44140625" style="93" customWidth="1"/>
    <col min="14874" max="14874" width="11" style="93" customWidth="1"/>
    <col min="14875" max="14875" width="14.44140625" style="93" customWidth="1"/>
    <col min="14876" max="15106" width="9.109375" style="93"/>
    <col min="15107" max="15107" width="18.88671875" style="93" customWidth="1"/>
    <col min="15108" max="15108" width="8" style="93" customWidth="1"/>
    <col min="15109" max="15128" width="11" style="93" customWidth="1"/>
    <col min="15129" max="15129" width="11.44140625" style="93" customWidth="1"/>
    <col min="15130" max="15130" width="11" style="93" customWidth="1"/>
    <col min="15131" max="15131" width="14.44140625" style="93" customWidth="1"/>
    <col min="15132" max="15362" width="9.109375" style="93"/>
    <col min="15363" max="15363" width="18.88671875" style="93" customWidth="1"/>
    <col min="15364" max="15364" width="8" style="93" customWidth="1"/>
    <col min="15365" max="15384" width="11" style="93" customWidth="1"/>
    <col min="15385" max="15385" width="11.44140625" style="93" customWidth="1"/>
    <col min="15386" max="15386" width="11" style="93" customWidth="1"/>
    <col min="15387" max="15387" width="14.44140625" style="93" customWidth="1"/>
    <col min="15388" max="15618" width="9.109375" style="93"/>
    <col min="15619" max="15619" width="18.88671875" style="93" customWidth="1"/>
    <col min="15620" max="15620" width="8" style="93" customWidth="1"/>
    <col min="15621" max="15640" width="11" style="93" customWidth="1"/>
    <col min="15641" max="15641" width="11.44140625" style="93" customWidth="1"/>
    <col min="15642" max="15642" width="11" style="93" customWidth="1"/>
    <col min="15643" max="15643" width="14.44140625" style="93" customWidth="1"/>
    <col min="15644" max="15874" width="9.109375" style="93"/>
    <col min="15875" max="15875" width="18.88671875" style="93" customWidth="1"/>
    <col min="15876" max="15876" width="8" style="93" customWidth="1"/>
    <col min="15877" max="15896" width="11" style="93" customWidth="1"/>
    <col min="15897" max="15897" width="11.44140625" style="93" customWidth="1"/>
    <col min="15898" max="15898" width="11" style="93" customWidth="1"/>
    <col min="15899" max="15899" width="14.44140625" style="93" customWidth="1"/>
    <col min="15900" max="16130" width="9.109375" style="93"/>
    <col min="16131" max="16131" width="18.88671875" style="93" customWidth="1"/>
    <col min="16132" max="16132" width="8" style="93" customWidth="1"/>
    <col min="16133" max="16152" width="11" style="93" customWidth="1"/>
    <col min="16153" max="16153" width="11.44140625" style="93" customWidth="1"/>
    <col min="16154" max="16154" width="11" style="93" customWidth="1"/>
    <col min="16155" max="16155" width="14.44140625" style="93" customWidth="1"/>
    <col min="16156" max="16384" width="9.10937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317</v>
      </c>
      <c r="Z2" s="108"/>
      <c r="AB2" s="108"/>
    </row>
    <row r="3" spans="2:28" s="101" customFormat="1" ht="21" customHeight="1" x14ac:dyDescent="0.15">
      <c r="B3" s="873" t="s">
        <v>348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74" t="s">
        <v>202</v>
      </c>
      <c r="X4" s="874"/>
      <c r="Y4" s="874"/>
    </row>
    <row r="5" spans="2:28" ht="15.9" customHeight="1" x14ac:dyDescent="0.15">
      <c r="B5" s="923" t="s">
        <v>203</v>
      </c>
      <c r="C5" s="924"/>
      <c r="D5" s="876" t="s">
        <v>224</v>
      </c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 t="s">
        <v>197</v>
      </c>
    </row>
    <row r="6" spans="2:28" ht="15" customHeight="1" x14ac:dyDescent="0.15">
      <c r="B6" s="925"/>
      <c r="C6" s="926"/>
      <c r="D6" s="139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8"/>
    </row>
    <row r="7" spans="2:28" ht="15" customHeight="1" x14ac:dyDescent="0.15">
      <c r="B7" s="927"/>
      <c r="C7" s="928"/>
      <c r="D7" s="140" t="s">
        <v>87</v>
      </c>
      <c r="E7" s="13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9"/>
    </row>
    <row r="8" spans="2:28" ht="15" customHeight="1" x14ac:dyDescent="0.15">
      <c r="B8" s="110" t="s">
        <v>225</v>
      </c>
      <c r="C8" s="111" t="s">
        <v>226</v>
      </c>
      <c r="D8" s="112">
        <f>'様式第8-11号'!D8</f>
        <v>16588</v>
      </c>
      <c r="E8" s="483">
        <f>'様式第8-11号'!E8</f>
        <v>33175</v>
      </c>
      <c r="F8" s="483">
        <f>'様式第8-11号'!F8</f>
        <v>33175</v>
      </c>
      <c r="G8" s="483">
        <f>'様式第8-11号'!G8</f>
        <v>33175</v>
      </c>
      <c r="H8" s="483">
        <f>'様式第8-11号'!H8</f>
        <v>33175</v>
      </c>
      <c r="I8" s="483">
        <f>'様式第8-11号'!I8</f>
        <v>33175</v>
      </c>
      <c r="J8" s="483">
        <f>'様式第8-11号'!J8</f>
        <v>33175</v>
      </c>
      <c r="K8" s="483">
        <f>'様式第8-11号'!K8</f>
        <v>33175</v>
      </c>
      <c r="L8" s="483">
        <f>'様式第8-11号'!L8</f>
        <v>33175</v>
      </c>
      <c r="M8" s="483">
        <f>'様式第8-11号'!M8</f>
        <v>33175</v>
      </c>
      <c r="N8" s="483">
        <f>'様式第8-11号'!N8</f>
        <v>33175</v>
      </c>
      <c r="O8" s="483">
        <f>'様式第8-11号'!O8</f>
        <v>33175</v>
      </c>
      <c r="P8" s="483">
        <f>'様式第8-11号'!P8</f>
        <v>33175</v>
      </c>
      <c r="Q8" s="483">
        <f>'様式第8-11号'!Q8</f>
        <v>33175</v>
      </c>
      <c r="R8" s="483">
        <f>'様式第8-11号'!R8</f>
        <v>33175</v>
      </c>
      <c r="S8" s="483">
        <f>'様式第8-11号'!S8</f>
        <v>33175</v>
      </c>
      <c r="T8" s="483">
        <f>'様式第8-11号'!T8</f>
        <v>33175</v>
      </c>
      <c r="U8" s="483">
        <f>'様式第8-11号'!U8</f>
        <v>33175</v>
      </c>
      <c r="V8" s="483">
        <f>'様式第8-11号'!V8</f>
        <v>33175</v>
      </c>
      <c r="W8" s="483">
        <f>'様式第8-11号'!W8</f>
        <v>33175</v>
      </c>
      <c r="X8" s="113">
        <f>'様式第8-11号'!X8</f>
        <v>33175</v>
      </c>
      <c r="Y8" s="114">
        <f>SUM(D8:X8)</f>
        <v>680088</v>
      </c>
    </row>
    <row r="9" spans="2:28" ht="15" customHeight="1" x14ac:dyDescent="0.15">
      <c r="B9" s="919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9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20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8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9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20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8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9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20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8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9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20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8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9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20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8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9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20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8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9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20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8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9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20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8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9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20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8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9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20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8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9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20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8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9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20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8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9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20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8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9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20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8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9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20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21" t="s">
        <v>207</v>
      </c>
      <c r="C54" s="922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342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4" customFormat="1" ht="12" x14ac:dyDescent="0.15">
      <c r="B62" s="133" t="s">
        <v>447</v>
      </c>
    </row>
    <row r="63" spans="2:25" s="134" customFormat="1" ht="12" x14ac:dyDescent="0.15"/>
    <row r="64" spans="2:25" s="132" customFormat="1" ht="30" customHeight="1" x14ac:dyDescent="0.2"/>
  </sheetData>
  <sheetProtection insertRows="0"/>
  <protectedRanges>
    <protectedRange sqref="B63 C59:IX63" name="範囲3"/>
    <protectedRange sqref="B9:X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Y3"/>
    <mergeCell ref="W4:Y4"/>
    <mergeCell ref="B5:C7"/>
    <mergeCell ref="D5:X5"/>
    <mergeCell ref="Y5:Y7"/>
    <mergeCell ref="B9:B11"/>
    <mergeCell ref="B12:B14"/>
    <mergeCell ref="B15:B17"/>
    <mergeCell ref="B18:B20"/>
    <mergeCell ref="B21:B23"/>
    <mergeCell ref="B24:B26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AB64"/>
  <sheetViews>
    <sheetView showGridLines="0" zoomScale="70" zoomScaleNormal="70" zoomScaleSheetLayoutView="70" workbookViewId="0">
      <selection activeCell="B3" sqref="B3:Y3"/>
    </sheetView>
  </sheetViews>
  <sheetFormatPr defaultRowHeight="30" customHeight="1" x14ac:dyDescent="0.15"/>
  <cols>
    <col min="1" max="1" width="3.33203125" style="93" customWidth="1"/>
    <col min="2" max="2" width="18.88671875" style="96" customWidth="1"/>
    <col min="3" max="3" width="8" style="96" customWidth="1"/>
    <col min="4" max="7" width="11" style="116" customWidth="1"/>
    <col min="8" max="24" width="11" style="93" customWidth="1"/>
    <col min="25" max="25" width="11.44140625" style="93" customWidth="1"/>
    <col min="26" max="26" width="11" style="93" customWidth="1"/>
    <col min="27" max="27" width="14.44140625" style="93" customWidth="1"/>
    <col min="28" max="258" width="9.109375" style="93"/>
    <col min="259" max="259" width="18.88671875" style="93" customWidth="1"/>
    <col min="260" max="260" width="8" style="93" customWidth="1"/>
    <col min="261" max="280" width="11" style="93" customWidth="1"/>
    <col min="281" max="281" width="11.44140625" style="93" customWidth="1"/>
    <col min="282" max="282" width="11" style="93" customWidth="1"/>
    <col min="283" max="283" width="14.44140625" style="93" customWidth="1"/>
    <col min="284" max="514" width="9.109375" style="93"/>
    <col min="515" max="515" width="18.88671875" style="93" customWidth="1"/>
    <col min="516" max="516" width="8" style="93" customWidth="1"/>
    <col min="517" max="536" width="11" style="93" customWidth="1"/>
    <col min="537" max="537" width="11.44140625" style="93" customWidth="1"/>
    <col min="538" max="538" width="11" style="93" customWidth="1"/>
    <col min="539" max="539" width="14.44140625" style="93" customWidth="1"/>
    <col min="540" max="770" width="9.109375" style="93"/>
    <col min="771" max="771" width="18.88671875" style="93" customWidth="1"/>
    <col min="772" max="772" width="8" style="93" customWidth="1"/>
    <col min="773" max="792" width="11" style="93" customWidth="1"/>
    <col min="793" max="793" width="11.44140625" style="93" customWidth="1"/>
    <col min="794" max="794" width="11" style="93" customWidth="1"/>
    <col min="795" max="795" width="14.44140625" style="93" customWidth="1"/>
    <col min="796" max="1026" width="9.109375" style="93"/>
    <col min="1027" max="1027" width="18.88671875" style="93" customWidth="1"/>
    <col min="1028" max="1028" width="8" style="93" customWidth="1"/>
    <col min="1029" max="1048" width="11" style="93" customWidth="1"/>
    <col min="1049" max="1049" width="11.44140625" style="93" customWidth="1"/>
    <col min="1050" max="1050" width="11" style="93" customWidth="1"/>
    <col min="1051" max="1051" width="14.44140625" style="93" customWidth="1"/>
    <col min="1052" max="1282" width="9.109375" style="93"/>
    <col min="1283" max="1283" width="18.88671875" style="93" customWidth="1"/>
    <col min="1284" max="1284" width="8" style="93" customWidth="1"/>
    <col min="1285" max="1304" width="11" style="93" customWidth="1"/>
    <col min="1305" max="1305" width="11.44140625" style="93" customWidth="1"/>
    <col min="1306" max="1306" width="11" style="93" customWidth="1"/>
    <col min="1307" max="1307" width="14.44140625" style="93" customWidth="1"/>
    <col min="1308" max="1538" width="9.109375" style="93"/>
    <col min="1539" max="1539" width="18.88671875" style="93" customWidth="1"/>
    <col min="1540" max="1540" width="8" style="93" customWidth="1"/>
    <col min="1541" max="1560" width="11" style="93" customWidth="1"/>
    <col min="1561" max="1561" width="11.44140625" style="93" customWidth="1"/>
    <col min="1562" max="1562" width="11" style="93" customWidth="1"/>
    <col min="1563" max="1563" width="14.44140625" style="93" customWidth="1"/>
    <col min="1564" max="1794" width="9.109375" style="93"/>
    <col min="1795" max="1795" width="18.88671875" style="93" customWidth="1"/>
    <col min="1796" max="1796" width="8" style="93" customWidth="1"/>
    <col min="1797" max="1816" width="11" style="93" customWidth="1"/>
    <col min="1817" max="1817" width="11.44140625" style="93" customWidth="1"/>
    <col min="1818" max="1818" width="11" style="93" customWidth="1"/>
    <col min="1819" max="1819" width="14.44140625" style="93" customWidth="1"/>
    <col min="1820" max="2050" width="9.109375" style="93"/>
    <col min="2051" max="2051" width="18.88671875" style="93" customWidth="1"/>
    <col min="2052" max="2052" width="8" style="93" customWidth="1"/>
    <col min="2053" max="2072" width="11" style="93" customWidth="1"/>
    <col min="2073" max="2073" width="11.44140625" style="93" customWidth="1"/>
    <col min="2074" max="2074" width="11" style="93" customWidth="1"/>
    <col min="2075" max="2075" width="14.44140625" style="93" customWidth="1"/>
    <col min="2076" max="2306" width="9.109375" style="93"/>
    <col min="2307" max="2307" width="18.88671875" style="93" customWidth="1"/>
    <col min="2308" max="2308" width="8" style="93" customWidth="1"/>
    <col min="2309" max="2328" width="11" style="93" customWidth="1"/>
    <col min="2329" max="2329" width="11.44140625" style="93" customWidth="1"/>
    <col min="2330" max="2330" width="11" style="93" customWidth="1"/>
    <col min="2331" max="2331" width="14.44140625" style="93" customWidth="1"/>
    <col min="2332" max="2562" width="9.109375" style="93"/>
    <col min="2563" max="2563" width="18.88671875" style="93" customWidth="1"/>
    <col min="2564" max="2564" width="8" style="93" customWidth="1"/>
    <col min="2565" max="2584" width="11" style="93" customWidth="1"/>
    <col min="2585" max="2585" width="11.44140625" style="93" customWidth="1"/>
    <col min="2586" max="2586" width="11" style="93" customWidth="1"/>
    <col min="2587" max="2587" width="14.44140625" style="93" customWidth="1"/>
    <col min="2588" max="2818" width="9.109375" style="93"/>
    <col min="2819" max="2819" width="18.88671875" style="93" customWidth="1"/>
    <col min="2820" max="2820" width="8" style="93" customWidth="1"/>
    <col min="2821" max="2840" width="11" style="93" customWidth="1"/>
    <col min="2841" max="2841" width="11.44140625" style="93" customWidth="1"/>
    <col min="2842" max="2842" width="11" style="93" customWidth="1"/>
    <col min="2843" max="2843" width="14.44140625" style="93" customWidth="1"/>
    <col min="2844" max="3074" width="9.109375" style="93"/>
    <col min="3075" max="3075" width="18.88671875" style="93" customWidth="1"/>
    <col min="3076" max="3076" width="8" style="93" customWidth="1"/>
    <col min="3077" max="3096" width="11" style="93" customWidth="1"/>
    <col min="3097" max="3097" width="11.44140625" style="93" customWidth="1"/>
    <col min="3098" max="3098" width="11" style="93" customWidth="1"/>
    <col min="3099" max="3099" width="14.44140625" style="93" customWidth="1"/>
    <col min="3100" max="3330" width="9.109375" style="93"/>
    <col min="3331" max="3331" width="18.88671875" style="93" customWidth="1"/>
    <col min="3332" max="3332" width="8" style="93" customWidth="1"/>
    <col min="3333" max="3352" width="11" style="93" customWidth="1"/>
    <col min="3353" max="3353" width="11.44140625" style="93" customWidth="1"/>
    <col min="3354" max="3354" width="11" style="93" customWidth="1"/>
    <col min="3355" max="3355" width="14.44140625" style="93" customWidth="1"/>
    <col min="3356" max="3586" width="9.109375" style="93"/>
    <col min="3587" max="3587" width="18.88671875" style="93" customWidth="1"/>
    <col min="3588" max="3588" width="8" style="93" customWidth="1"/>
    <col min="3589" max="3608" width="11" style="93" customWidth="1"/>
    <col min="3609" max="3609" width="11.44140625" style="93" customWidth="1"/>
    <col min="3610" max="3610" width="11" style="93" customWidth="1"/>
    <col min="3611" max="3611" width="14.44140625" style="93" customWidth="1"/>
    <col min="3612" max="3842" width="9.109375" style="93"/>
    <col min="3843" max="3843" width="18.88671875" style="93" customWidth="1"/>
    <col min="3844" max="3844" width="8" style="93" customWidth="1"/>
    <col min="3845" max="3864" width="11" style="93" customWidth="1"/>
    <col min="3865" max="3865" width="11.44140625" style="93" customWidth="1"/>
    <col min="3866" max="3866" width="11" style="93" customWidth="1"/>
    <col min="3867" max="3867" width="14.44140625" style="93" customWidth="1"/>
    <col min="3868" max="4098" width="9.109375" style="93"/>
    <col min="4099" max="4099" width="18.88671875" style="93" customWidth="1"/>
    <col min="4100" max="4100" width="8" style="93" customWidth="1"/>
    <col min="4101" max="4120" width="11" style="93" customWidth="1"/>
    <col min="4121" max="4121" width="11.44140625" style="93" customWidth="1"/>
    <col min="4122" max="4122" width="11" style="93" customWidth="1"/>
    <col min="4123" max="4123" width="14.44140625" style="93" customWidth="1"/>
    <col min="4124" max="4354" width="9.109375" style="93"/>
    <col min="4355" max="4355" width="18.88671875" style="93" customWidth="1"/>
    <col min="4356" max="4356" width="8" style="93" customWidth="1"/>
    <col min="4357" max="4376" width="11" style="93" customWidth="1"/>
    <col min="4377" max="4377" width="11.44140625" style="93" customWidth="1"/>
    <col min="4378" max="4378" width="11" style="93" customWidth="1"/>
    <col min="4379" max="4379" width="14.44140625" style="93" customWidth="1"/>
    <col min="4380" max="4610" width="9.109375" style="93"/>
    <col min="4611" max="4611" width="18.88671875" style="93" customWidth="1"/>
    <col min="4612" max="4612" width="8" style="93" customWidth="1"/>
    <col min="4613" max="4632" width="11" style="93" customWidth="1"/>
    <col min="4633" max="4633" width="11.44140625" style="93" customWidth="1"/>
    <col min="4634" max="4634" width="11" style="93" customWidth="1"/>
    <col min="4635" max="4635" width="14.44140625" style="93" customWidth="1"/>
    <col min="4636" max="4866" width="9.109375" style="93"/>
    <col min="4867" max="4867" width="18.88671875" style="93" customWidth="1"/>
    <col min="4868" max="4868" width="8" style="93" customWidth="1"/>
    <col min="4869" max="4888" width="11" style="93" customWidth="1"/>
    <col min="4889" max="4889" width="11.44140625" style="93" customWidth="1"/>
    <col min="4890" max="4890" width="11" style="93" customWidth="1"/>
    <col min="4891" max="4891" width="14.44140625" style="93" customWidth="1"/>
    <col min="4892" max="5122" width="9.109375" style="93"/>
    <col min="5123" max="5123" width="18.88671875" style="93" customWidth="1"/>
    <col min="5124" max="5124" width="8" style="93" customWidth="1"/>
    <col min="5125" max="5144" width="11" style="93" customWidth="1"/>
    <col min="5145" max="5145" width="11.44140625" style="93" customWidth="1"/>
    <col min="5146" max="5146" width="11" style="93" customWidth="1"/>
    <col min="5147" max="5147" width="14.44140625" style="93" customWidth="1"/>
    <col min="5148" max="5378" width="9.109375" style="93"/>
    <col min="5379" max="5379" width="18.88671875" style="93" customWidth="1"/>
    <col min="5380" max="5380" width="8" style="93" customWidth="1"/>
    <col min="5381" max="5400" width="11" style="93" customWidth="1"/>
    <col min="5401" max="5401" width="11.44140625" style="93" customWidth="1"/>
    <col min="5402" max="5402" width="11" style="93" customWidth="1"/>
    <col min="5403" max="5403" width="14.44140625" style="93" customWidth="1"/>
    <col min="5404" max="5634" width="9.109375" style="93"/>
    <col min="5635" max="5635" width="18.88671875" style="93" customWidth="1"/>
    <col min="5636" max="5636" width="8" style="93" customWidth="1"/>
    <col min="5637" max="5656" width="11" style="93" customWidth="1"/>
    <col min="5657" max="5657" width="11.44140625" style="93" customWidth="1"/>
    <col min="5658" max="5658" width="11" style="93" customWidth="1"/>
    <col min="5659" max="5659" width="14.44140625" style="93" customWidth="1"/>
    <col min="5660" max="5890" width="9.109375" style="93"/>
    <col min="5891" max="5891" width="18.88671875" style="93" customWidth="1"/>
    <col min="5892" max="5892" width="8" style="93" customWidth="1"/>
    <col min="5893" max="5912" width="11" style="93" customWidth="1"/>
    <col min="5913" max="5913" width="11.44140625" style="93" customWidth="1"/>
    <col min="5914" max="5914" width="11" style="93" customWidth="1"/>
    <col min="5915" max="5915" width="14.44140625" style="93" customWidth="1"/>
    <col min="5916" max="6146" width="9.109375" style="93"/>
    <col min="6147" max="6147" width="18.88671875" style="93" customWidth="1"/>
    <col min="6148" max="6148" width="8" style="93" customWidth="1"/>
    <col min="6149" max="6168" width="11" style="93" customWidth="1"/>
    <col min="6169" max="6169" width="11.44140625" style="93" customWidth="1"/>
    <col min="6170" max="6170" width="11" style="93" customWidth="1"/>
    <col min="6171" max="6171" width="14.44140625" style="93" customWidth="1"/>
    <col min="6172" max="6402" width="9.109375" style="93"/>
    <col min="6403" max="6403" width="18.88671875" style="93" customWidth="1"/>
    <col min="6404" max="6404" width="8" style="93" customWidth="1"/>
    <col min="6405" max="6424" width="11" style="93" customWidth="1"/>
    <col min="6425" max="6425" width="11.44140625" style="93" customWidth="1"/>
    <col min="6426" max="6426" width="11" style="93" customWidth="1"/>
    <col min="6427" max="6427" width="14.44140625" style="93" customWidth="1"/>
    <col min="6428" max="6658" width="9.109375" style="93"/>
    <col min="6659" max="6659" width="18.88671875" style="93" customWidth="1"/>
    <col min="6660" max="6660" width="8" style="93" customWidth="1"/>
    <col min="6661" max="6680" width="11" style="93" customWidth="1"/>
    <col min="6681" max="6681" width="11.44140625" style="93" customWidth="1"/>
    <col min="6682" max="6682" width="11" style="93" customWidth="1"/>
    <col min="6683" max="6683" width="14.44140625" style="93" customWidth="1"/>
    <col min="6684" max="6914" width="9.109375" style="93"/>
    <col min="6915" max="6915" width="18.88671875" style="93" customWidth="1"/>
    <col min="6916" max="6916" width="8" style="93" customWidth="1"/>
    <col min="6917" max="6936" width="11" style="93" customWidth="1"/>
    <col min="6937" max="6937" width="11.44140625" style="93" customWidth="1"/>
    <col min="6938" max="6938" width="11" style="93" customWidth="1"/>
    <col min="6939" max="6939" width="14.44140625" style="93" customWidth="1"/>
    <col min="6940" max="7170" width="9.109375" style="93"/>
    <col min="7171" max="7171" width="18.88671875" style="93" customWidth="1"/>
    <col min="7172" max="7172" width="8" style="93" customWidth="1"/>
    <col min="7173" max="7192" width="11" style="93" customWidth="1"/>
    <col min="7193" max="7193" width="11.44140625" style="93" customWidth="1"/>
    <col min="7194" max="7194" width="11" style="93" customWidth="1"/>
    <col min="7195" max="7195" width="14.44140625" style="93" customWidth="1"/>
    <col min="7196" max="7426" width="9.109375" style="93"/>
    <col min="7427" max="7427" width="18.88671875" style="93" customWidth="1"/>
    <col min="7428" max="7428" width="8" style="93" customWidth="1"/>
    <col min="7429" max="7448" width="11" style="93" customWidth="1"/>
    <col min="7449" max="7449" width="11.44140625" style="93" customWidth="1"/>
    <col min="7450" max="7450" width="11" style="93" customWidth="1"/>
    <col min="7451" max="7451" width="14.44140625" style="93" customWidth="1"/>
    <col min="7452" max="7682" width="9.109375" style="93"/>
    <col min="7683" max="7683" width="18.88671875" style="93" customWidth="1"/>
    <col min="7684" max="7684" width="8" style="93" customWidth="1"/>
    <col min="7685" max="7704" width="11" style="93" customWidth="1"/>
    <col min="7705" max="7705" width="11.44140625" style="93" customWidth="1"/>
    <col min="7706" max="7706" width="11" style="93" customWidth="1"/>
    <col min="7707" max="7707" width="14.44140625" style="93" customWidth="1"/>
    <col min="7708" max="7938" width="9.109375" style="93"/>
    <col min="7939" max="7939" width="18.88671875" style="93" customWidth="1"/>
    <col min="7940" max="7940" width="8" style="93" customWidth="1"/>
    <col min="7941" max="7960" width="11" style="93" customWidth="1"/>
    <col min="7961" max="7961" width="11.44140625" style="93" customWidth="1"/>
    <col min="7962" max="7962" width="11" style="93" customWidth="1"/>
    <col min="7963" max="7963" width="14.44140625" style="93" customWidth="1"/>
    <col min="7964" max="8194" width="9.109375" style="93"/>
    <col min="8195" max="8195" width="18.88671875" style="93" customWidth="1"/>
    <col min="8196" max="8196" width="8" style="93" customWidth="1"/>
    <col min="8197" max="8216" width="11" style="93" customWidth="1"/>
    <col min="8217" max="8217" width="11.44140625" style="93" customWidth="1"/>
    <col min="8218" max="8218" width="11" style="93" customWidth="1"/>
    <col min="8219" max="8219" width="14.44140625" style="93" customWidth="1"/>
    <col min="8220" max="8450" width="9.109375" style="93"/>
    <col min="8451" max="8451" width="18.88671875" style="93" customWidth="1"/>
    <col min="8452" max="8452" width="8" style="93" customWidth="1"/>
    <col min="8453" max="8472" width="11" style="93" customWidth="1"/>
    <col min="8473" max="8473" width="11.44140625" style="93" customWidth="1"/>
    <col min="8474" max="8474" width="11" style="93" customWidth="1"/>
    <col min="8475" max="8475" width="14.44140625" style="93" customWidth="1"/>
    <col min="8476" max="8706" width="9.109375" style="93"/>
    <col min="8707" max="8707" width="18.88671875" style="93" customWidth="1"/>
    <col min="8708" max="8708" width="8" style="93" customWidth="1"/>
    <col min="8709" max="8728" width="11" style="93" customWidth="1"/>
    <col min="8729" max="8729" width="11.44140625" style="93" customWidth="1"/>
    <col min="8730" max="8730" width="11" style="93" customWidth="1"/>
    <col min="8731" max="8731" width="14.44140625" style="93" customWidth="1"/>
    <col min="8732" max="8962" width="9.109375" style="93"/>
    <col min="8963" max="8963" width="18.88671875" style="93" customWidth="1"/>
    <col min="8964" max="8964" width="8" style="93" customWidth="1"/>
    <col min="8965" max="8984" width="11" style="93" customWidth="1"/>
    <col min="8985" max="8985" width="11.44140625" style="93" customWidth="1"/>
    <col min="8986" max="8986" width="11" style="93" customWidth="1"/>
    <col min="8987" max="8987" width="14.44140625" style="93" customWidth="1"/>
    <col min="8988" max="9218" width="9.109375" style="93"/>
    <col min="9219" max="9219" width="18.88671875" style="93" customWidth="1"/>
    <col min="9220" max="9220" width="8" style="93" customWidth="1"/>
    <col min="9221" max="9240" width="11" style="93" customWidth="1"/>
    <col min="9241" max="9241" width="11.44140625" style="93" customWidth="1"/>
    <col min="9242" max="9242" width="11" style="93" customWidth="1"/>
    <col min="9243" max="9243" width="14.44140625" style="93" customWidth="1"/>
    <col min="9244" max="9474" width="9.109375" style="93"/>
    <col min="9475" max="9475" width="18.88671875" style="93" customWidth="1"/>
    <col min="9476" max="9476" width="8" style="93" customWidth="1"/>
    <col min="9477" max="9496" width="11" style="93" customWidth="1"/>
    <col min="9497" max="9497" width="11.44140625" style="93" customWidth="1"/>
    <col min="9498" max="9498" width="11" style="93" customWidth="1"/>
    <col min="9499" max="9499" width="14.44140625" style="93" customWidth="1"/>
    <col min="9500" max="9730" width="9.109375" style="93"/>
    <col min="9731" max="9731" width="18.88671875" style="93" customWidth="1"/>
    <col min="9732" max="9732" width="8" style="93" customWidth="1"/>
    <col min="9733" max="9752" width="11" style="93" customWidth="1"/>
    <col min="9753" max="9753" width="11.44140625" style="93" customWidth="1"/>
    <col min="9754" max="9754" width="11" style="93" customWidth="1"/>
    <col min="9755" max="9755" width="14.44140625" style="93" customWidth="1"/>
    <col min="9756" max="9986" width="9.109375" style="93"/>
    <col min="9987" max="9987" width="18.88671875" style="93" customWidth="1"/>
    <col min="9988" max="9988" width="8" style="93" customWidth="1"/>
    <col min="9989" max="10008" width="11" style="93" customWidth="1"/>
    <col min="10009" max="10009" width="11.44140625" style="93" customWidth="1"/>
    <col min="10010" max="10010" width="11" style="93" customWidth="1"/>
    <col min="10011" max="10011" width="14.44140625" style="93" customWidth="1"/>
    <col min="10012" max="10242" width="9.109375" style="93"/>
    <col min="10243" max="10243" width="18.88671875" style="93" customWidth="1"/>
    <col min="10244" max="10244" width="8" style="93" customWidth="1"/>
    <col min="10245" max="10264" width="11" style="93" customWidth="1"/>
    <col min="10265" max="10265" width="11.44140625" style="93" customWidth="1"/>
    <col min="10266" max="10266" width="11" style="93" customWidth="1"/>
    <col min="10267" max="10267" width="14.44140625" style="93" customWidth="1"/>
    <col min="10268" max="10498" width="9.109375" style="93"/>
    <col min="10499" max="10499" width="18.88671875" style="93" customWidth="1"/>
    <col min="10500" max="10500" width="8" style="93" customWidth="1"/>
    <col min="10501" max="10520" width="11" style="93" customWidth="1"/>
    <col min="10521" max="10521" width="11.44140625" style="93" customWidth="1"/>
    <col min="10522" max="10522" width="11" style="93" customWidth="1"/>
    <col min="10523" max="10523" width="14.44140625" style="93" customWidth="1"/>
    <col min="10524" max="10754" width="9.109375" style="93"/>
    <col min="10755" max="10755" width="18.88671875" style="93" customWidth="1"/>
    <col min="10756" max="10756" width="8" style="93" customWidth="1"/>
    <col min="10757" max="10776" width="11" style="93" customWidth="1"/>
    <col min="10777" max="10777" width="11.44140625" style="93" customWidth="1"/>
    <col min="10778" max="10778" width="11" style="93" customWidth="1"/>
    <col min="10779" max="10779" width="14.44140625" style="93" customWidth="1"/>
    <col min="10780" max="11010" width="9.109375" style="93"/>
    <col min="11011" max="11011" width="18.88671875" style="93" customWidth="1"/>
    <col min="11012" max="11012" width="8" style="93" customWidth="1"/>
    <col min="11013" max="11032" width="11" style="93" customWidth="1"/>
    <col min="11033" max="11033" width="11.44140625" style="93" customWidth="1"/>
    <col min="11034" max="11034" width="11" style="93" customWidth="1"/>
    <col min="11035" max="11035" width="14.44140625" style="93" customWidth="1"/>
    <col min="11036" max="11266" width="9.109375" style="93"/>
    <col min="11267" max="11267" width="18.88671875" style="93" customWidth="1"/>
    <col min="11268" max="11268" width="8" style="93" customWidth="1"/>
    <col min="11269" max="11288" width="11" style="93" customWidth="1"/>
    <col min="11289" max="11289" width="11.44140625" style="93" customWidth="1"/>
    <col min="11290" max="11290" width="11" style="93" customWidth="1"/>
    <col min="11291" max="11291" width="14.44140625" style="93" customWidth="1"/>
    <col min="11292" max="11522" width="9.109375" style="93"/>
    <col min="11523" max="11523" width="18.88671875" style="93" customWidth="1"/>
    <col min="11524" max="11524" width="8" style="93" customWidth="1"/>
    <col min="11525" max="11544" width="11" style="93" customWidth="1"/>
    <col min="11545" max="11545" width="11.44140625" style="93" customWidth="1"/>
    <col min="11546" max="11546" width="11" style="93" customWidth="1"/>
    <col min="11547" max="11547" width="14.44140625" style="93" customWidth="1"/>
    <col min="11548" max="11778" width="9.109375" style="93"/>
    <col min="11779" max="11779" width="18.88671875" style="93" customWidth="1"/>
    <col min="11780" max="11780" width="8" style="93" customWidth="1"/>
    <col min="11781" max="11800" width="11" style="93" customWidth="1"/>
    <col min="11801" max="11801" width="11.44140625" style="93" customWidth="1"/>
    <col min="11802" max="11802" width="11" style="93" customWidth="1"/>
    <col min="11803" max="11803" width="14.44140625" style="93" customWidth="1"/>
    <col min="11804" max="12034" width="9.109375" style="93"/>
    <col min="12035" max="12035" width="18.88671875" style="93" customWidth="1"/>
    <col min="12036" max="12036" width="8" style="93" customWidth="1"/>
    <col min="12037" max="12056" width="11" style="93" customWidth="1"/>
    <col min="12057" max="12057" width="11.44140625" style="93" customWidth="1"/>
    <col min="12058" max="12058" width="11" style="93" customWidth="1"/>
    <col min="12059" max="12059" width="14.44140625" style="93" customWidth="1"/>
    <col min="12060" max="12290" width="9.109375" style="93"/>
    <col min="12291" max="12291" width="18.88671875" style="93" customWidth="1"/>
    <col min="12292" max="12292" width="8" style="93" customWidth="1"/>
    <col min="12293" max="12312" width="11" style="93" customWidth="1"/>
    <col min="12313" max="12313" width="11.44140625" style="93" customWidth="1"/>
    <col min="12314" max="12314" width="11" style="93" customWidth="1"/>
    <col min="12315" max="12315" width="14.44140625" style="93" customWidth="1"/>
    <col min="12316" max="12546" width="9.109375" style="93"/>
    <col min="12547" max="12547" width="18.88671875" style="93" customWidth="1"/>
    <col min="12548" max="12548" width="8" style="93" customWidth="1"/>
    <col min="12549" max="12568" width="11" style="93" customWidth="1"/>
    <col min="12569" max="12569" width="11.44140625" style="93" customWidth="1"/>
    <col min="12570" max="12570" width="11" style="93" customWidth="1"/>
    <col min="12571" max="12571" width="14.44140625" style="93" customWidth="1"/>
    <col min="12572" max="12802" width="9.109375" style="93"/>
    <col min="12803" max="12803" width="18.88671875" style="93" customWidth="1"/>
    <col min="12804" max="12804" width="8" style="93" customWidth="1"/>
    <col min="12805" max="12824" width="11" style="93" customWidth="1"/>
    <col min="12825" max="12825" width="11.44140625" style="93" customWidth="1"/>
    <col min="12826" max="12826" width="11" style="93" customWidth="1"/>
    <col min="12827" max="12827" width="14.44140625" style="93" customWidth="1"/>
    <col min="12828" max="13058" width="9.109375" style="93"/>
    <col min="13059" max="13059" width="18.88671875" style="93" customWidth="1"/>
    <col min="13060" max="13060" width="8" style="93" customWidth="1"/>
    <col min="13061" max="13080" width="11" style="93" customWidth="1"/>
    <col min="13081" max="13081" width="11.44140625" style="93" customWidth="1"/>
    <col min="13082" max="13082" width="11" style="93" customWidth="1"/>
    <col min="13083" max="13083" width="14.44140625" style="93" customWidth="1"/>
    <col min="13084" max="13314" width="9.109375" style="93"/>
    <col min="13315" max="13315" width="18.88671875" style="93" customWidth="1"/>
    <col min="13316" max="13316" width="8" style="93" customWidth="1"/>
    <col min="13317" max="13336" width="11" style="93" customWidth="1"/>
    <col min="13337" max="13337" width="11.44140625" style="93" customWidth="1"/>
    <col min="13338" max="13338" width="11" style="93" customWidth="1"/>
    <col min="13339" max="13339" width="14.44140625" style="93" customWidth="1"/>
    <col min="13340" max="13570" width="9.109375" style="93"/>
    <col min="13571" max="13571" width="18.88671875" style="93" customWidth="1"/>
    <col min="13572" max="13572" width="8" style="93" customWidth="1"/>
    <col min="13573" max="13592" width="11" style="93" customWidth="1"/>
    <col min="13593" max="13593" width="11.44140625" style="93" customWidth="1"/>
    <col min="13594" max="13594" width="11" style="93" customWidth="1"/>
    <col min="13595" max="13595" width="14.44140625" style="93" customWidth="1"/>
    <col min="13596" max="13826" width="9.109375" style="93"/>
    <col min="13827" max="13827" width="18.88671875" style="93" customWidth="1"/>
    <col min="13828" max="13828" width="8" style="93" customWidth="1"/>
    <col min="13829" max="13848" width="11" style="93" customWidth="1"/>
    <col min="13849" max="13849" width="11.44140625" style="93" customWidth="1"/>
    <col min="13850" max="13850" width="11" style="93" customWidth="1"/>
    <col min="13851" max="13851" width="14.44140625" style="93" customWidth="1"/>
    <col min="13852" max="14082" width="9.109375" style="93"/>
    <col min="14083" max="14083" width="18.88671875" style="93" customWidth="1"/>
    <col min="14084" max="14084" width="8" style="93" customWidth="1"/>
    <col min="14085" max="14104" width="11" style="93" customWidth="1"/>
    <col min="14105" max="14105" width="11.44140625" style="93" customWidth="1"/>
    <col min="14106" max="14106" width="11" style="93" customWidth="1"/>
    <col min="14107" max="14107" width="14.44140625" style="93" customWidth="1"/>
    <col min="14108" max="14338" width="9.109375" style="93"/>
    <col min="14339" max="14339" width="18.88671875" style="93" customWidth="1"/>
    <col min="14340" max="14340" width="8" style="93" customWidth="1"/>
    <col min="14341" max="14360" width="11" style="93" customWidth="1"/>
    <col min="14361" max="14361" width="11.44140625" style="93" customWidth="1"/>
    <col min="14362" max="14362" width="11" style="93" customWidth="1"/>
    <col min="14363" max="14363" width="14.44140625" style="93" customWidth="1"/>
    <col min="14364" max="14594" width="9.109375" style="93"/>
    <col min="14595" max="14595" width="18.88671875" style="93" customWidth="1"/>
    <col min="14596" max="14596" width="8" style="93" customWidth="1"/>
    <col min="14597" max="14616" width="11" style="93" customWidth="1"/>
    <col min="14617" max="14617" width="11.44140625" style="93" customWidth="1"/>
    <col min="14618" max="14618" width="11" style="93" customWidth="1"/>
    <col min="14619" max="14619" width="14.44140625" style="93" customWidth="1"/>
    <col min="14620" max="14850" width="9.109375" style="93"/>
    <col min="14851" max="14851" width="18.88671875" style="93" customWidth="1"/>
    <col min="14852" max="14852" width="8" style="93" customWidth="1"/>
    <col min="14853" max="14872" width="11" style="93" customWidth="1"/>
    <col min="14873" max="14873" width="11.44140625" style="93" customWidth="1"/>
    <col min="14874" max="14874" width="11" style="93" customWidth="1"/>
    <col min="14875" max="14875" width="14.44140625" style="93" customWidth="1"/>
    <col min="14876" max="15106" width="9.109375" style="93"/>
    <col min="15107" max="15107" width="18.88671875" style="93" customWidth="1"/>
    <col min="15108" max="15108" width="8" style="93" customWidth="1"/>
    <col min="15109" max="15128" width="11" style="93" customWidth="1"/>
    <col min="15129" max="15129" width="11.44140625" style="93" customWidth="1"/>
    <col min="15130" max="15130" width="11" style="93" customWidth="1"/>
    <col min="15131" max="15131" width="14.44140625" style="93" customWidth="1"/>
    <col min="15132" max="15362" width="9.109375" style="93"/>
    <col min="15363" max="15363" width="18.88671875" style="93" customWidth="1"/>
    <col min="15364" max="15364" width="8" style="93" customWidth="1"/>
    <col min="15365" max="15384" width="11" style="93" customWidth="1"/>
    <col min="15385" max="15385" width="11.44140625" style="93" customWidth="1"/>
    <col min="15386" max="15386" width="11" style="93" customWidth="1"/>
    <col min="15387" max="15387" width="14.44140625" style="93" customWidth="1"/>
    <col min="15388" max="15618" width="9.109375" style="93"/>
    <col min="15619" max="15619" width="18.88671875" style="93" customWidth="1"/>
    <col min="15620" max="15620" width="8" style="93" customWidth="1"/>
    <col min="15621" max="15640" width="11" style="93" customWidth="1"/>
    <col min="15641" max="15641" width="11.44140625" style="93" customWidth="1"/>
    <col min="15642" max="15642" width="11" style="93" customWidth="1"/>
    <col min="15643" max="15643" width="14.44140625" style="93" customWidth="1"/>
    <col min="15644" max="15874" width="9.109375" style="93"/>
    <col min="15875" max="15875" width="18.88671875" style="93" customWidth="1"/>
    <col min="15876" max="15876" width="8" style="93" customWidth="1"/>
    <col min="15877" max="15896" width="11" style="93" customWidth="1"/>
    <col min="15897" max="15897" width="11.44140625" style="93" customWidth="1"/>
    <col min="15898" max="15898" width="11" style="93" customWidth="1"/>
    <col min="15899" max="15899" width="14.44140625" style="93" customWidth="1"/>
    <col min="15900" max="16130" width="9.109375" style="93"/>
    <col min="16131" max="16131" width="18.88671875" style="93" customWidth="1"/>
    <col min="16132" max="16132" width="8" style="93" customWidth="1"/>
    <col min="16133" max="16152" width="11" style="93" customWidth="1"/>
    <col min="16153" max="16153" width="11.44140625" style="93" customWidth="1"/>
    <col min="16154" max="16154" width="11" style="93" customWidth="1"/>
    <col min="16155" max="16155" width="14.44140625" style="93" customWidth="1"/>
    <col min="16156" max="16384" width="9.10937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294</v>
      </c>
      <c r="Z2" s="108"/>
      <c r="AB2" s="108"/>
    </row>
    <row r="3" spans="2:28" s="101" customFormat="1" ht="21" customHeight="1" x14ac:dyDescent="0.15">
      <c r="B3" s="873" t="s">
        <v>339</v>
      </c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  <c r="X3" s="873"/>
      <c r="Y3" s="873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74" t="s">
        <v>202</v>
      </c>
      <c r="X4" s="874"/>
      <c r="Y4" s="874"/>
    </row>
    <row r="5" spans="2:28" ht="15.9" customHeight="1" x14ac:dyDescent="0.15">
      <c r="B5" s="923" t="s">
        <v>203</v>
      </c>
      <c r="C5" s="924"/>
      <c r="D5" s="876" t="s">
        <v>224</v>
      </c>
      <c r="E5" s="876"/>
      <c r="F5" s="876"/>
      <c r="G5" s="876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7" t="s">
        <v>197</v>
      </c>
    </row>
    <row r="6" spans="2:28" ht="15" customHeight="1" x14ac:dyDescent="0.15">
      <c r="B6" s="925"/>
      <c r="C6" s="926"/>
      <c r="D6" s="139" t="s">
        <v>51</v>
      </c>
      <c r="E6" s="139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8"/>
    </row>
    <row r="7" spans="2:28" ht="15" customHeight="1" x14ac:dyDescent="0.15">
      <c r="B7" s="927"/>
      <c r="C7" s="928"/>
      <c r="D7" s="140" t="s">
        <v>87</v>
      </c>
      <c r="E7" s="14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9"/>
    </row>
    <row r="8" spans="2:28" ht="15" customHeight="1" x14ac:dyDescent="0.15">
      <c r="B8" s="110" t="s">
        <v>225</v>
      </c>
      <c r="C8" s="111" t="s">
        <v>226</v>
      </c>
      <c r="D8" s="112">
        <f>'様式第8-11号'!D8</f>
        <v>16588</v>
      </c>
      <c r="E8" s="483">
        <f>'様式第8-11号'!E8</f>
        <v>33175</v>
      </c>
      <c r="F8" s="483">
        <f>'様式第8-11号'!F8</f>
        <v>33175</v>
      </c>
      <c r="G8" s="483">
        <f>'様式第8-11号'!G8</f>
        <v>33175</v>
      </c>
      <c r="H8" s="483">
        <f>'様式第8-11号'!H8</f>
        <v>33175</v>
      </c>
      <c r="I8" s="483">
        <f>'様式第8-11号'!I8</f>
        <v>33175</v>
      </c>
      <c r="J8" s="483">
        <f>'様式第8-11号'!J8</f>
        <v>33175</v>
      </c>
      <c r="K8" s="483">
        <f>'様式第8-11号'!K8</f>
        <v>33175</v>
      </c>
      <c r="L8" s="483">
        <f>'様式第8-11号'!L8</f>
        <v>33175</v>
      </c>
      <c r="M8" s="483">
        <f>'様式第8-11号'!M8</f>
        <v>33175</v>
      </c>
      <c r="N8" s="483">
        <f>'様式第8-11号'!N8</f>
        <v>33175</v>
      </c>
      <c r="O8" s="483">
        <f>'様式第8-11号'!O8</f>
        <v>33175</v>
      </c>
      <c r="P8" s="483">
        <f>'様式第8-11号'!P8</f>
        <v>33175</v>
      </c>
      <c r="Q8" s="483">
        <f>'様式第8-11号'!Q8</f>
        <v>33175</v>
      </c>
      <c r="R8" s="483">
        <f>'様式第8-11号'!R8</f>
        <v>33175</v>
      </c>
      <c r="S8" s="483">
        <f>'様式第8-11号'!S8</f>
        <v>33175</v>
      </c>
      <c r="T8" s="483">
        <f>'様式第8-11号'!T8</f>
        <v>33175</v>
      </c>
      <c r="U8" s="483">
        <f>'様式第8-11号'!U8</f>
        <v>33175</v>
      </c>
      <c r="V8" s="483">
        <f>'様式第8-11号'!V8</f>
        <v>33175</v>
      </c>
      <c r="W8" s="483">
        <f>'様式第8-11号'!W8</f>
        <v>33175</v>
      </c>
      <c r="X8" s="113">
        <f>'様式第8-11号'!X8</f>
        <v>33175</v>
      </c>
      <c r="Y8" s="114">
        <f>SUM(D8:X8)</f>
        <v>680088</v>
      </c>
    </row>
    <row r="9" spans="2:28" ht="15" customHeight="1" x14ac:dyDescent="0.15">
      <c r="B9" s="919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9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20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8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9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20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8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9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20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8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9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20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8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9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20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8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9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20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8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9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20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8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9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20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8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9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20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8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9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20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8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9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20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8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9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20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8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9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20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8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9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20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8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9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20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21" t="s">
        <v>207</v>
      </c>
      <c r="C54" s="922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520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4" customFormat="1" ht="12" x14ac:dyDescent="0.15">
      <c r="B62" s="133" t="s">
        <v>447</v>
      </c>
    </row>
    <row r="63" spans="2:25" s="134" customFormat="1" ht="12" x14ac:dyDescent="0.15"/>
    <row r="64" spans="2:25" s="132" customFormat="1" ht="30" customHeight="1" x14ac:dyDescent="0.2"/>
  </sheetData>
  <sheetProtection insertRows="0"/>
  <protectedRanges>
    <protectedRange sqref="B63 C59:IX63" name="範囲3"/>
    <protectedRange sqref="B9:X53" name="範囲1"/>
    <protectedRange sqref="B61:B62" name="範囲3_1"/>
  </protectedRanges>
  <mergeCells count="21"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  <mergeCell ref="B27:B29"/>
    <mergeCell ref="B3:Y3"/>
    <mergeCell ref="W4:Y4"/>
    <mergeCell ref="B5:C7"/>
    <mergeCell ref="D5:X5"/>
    <mergeCell ref="Y5:Y7"/>
    <mergeCell ref="B9:B11"/>
    <mergeCell ref="B12:B14"/>
    <mergeCell ref="B15:B17"/>
    <mergeCell ref="B18:B20"/>
    <mergeCell ref="B21:B23"/>
    <mergeCell ref="B24:B26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AE52"/>
  <sheetViews>
    <sheetView showGridLines="0" zoomScale="115" zoomScaleNormal="115" workbookViewId="0">
      <selection activeCell="B3" sqref="B3:AE3"/>
    </sheetView>
  </sheetViews>
  <sheetFormatPr defaultColWidth="8.88671875" defaultRowHeight="12" x14ac:dyDescent="0.15"/>
  <cols>
    <col min="1" max="1" width="2.88671875" style="276" customWidth="1"/>
    <col min="2" max="2" width="1.5546875" style="276" customWidth="1"/>
    <col min="3" max="3" width="9.109375" style="276" customWidth="1"/>
    <col min="4" max="4" width="7.88671875" style="276" customWidth="1"/>
    <col min="5" max="31" width="7.33203125" style="276" customWidth="1"/>
    <col min="32" max="16384" width="8.88671875" style="276"/>
  </cols>
  <sheetData>
    <row r="2" spans="2:31" x14ac:dyDescent="0.15">
      <c r="AE2" s="125" t="s">
        <v>295</v>
      </c>
    </row>
    <row r="3" spans="2:31" ht="14.4" x14ac:dyDescent="0.15">
      <c r="B3" s="750" t="s">
        <v>165</v>
      </c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</row>
    <row r="4" spans="2:31" x14ac:dyDescent="0.15">
      <c r="B4" s="195" t="s">
        <v>138</v>
      </c>
      <c r="AE4" s="49" t="s">
        <v>45</v>
      </c>
    </row>
    <row r="5" spans="2:31" x14ac:dyDescent="0.15">
      <c r="B5" s="946" t="s">
        <v>6</v>
      </c>
      <c r="C5" s="947"/>
      <c r="D5" s="948"/>
      <c r="E5" s="938" t="s">
        <v>151</v>
      </c>
      <c r="F5" s="941"/>
      <c r="G5" s="941"/>
      <c r="H5" s="941"/>
      <c r="I5" s="942"/>
      <c r="J5" s="938" t="s">
        <v>150</v>
      </c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  <c r="AB5" s="939"/>
      <c r="AC5" s="939"/>
      <c r="AD5" s="940"/>
      <c r="AE5" s="943" t="s">
        <v>8</v>
      </c>
    </row>
    <row r="6" spans="2:31" x14ac:dyDescent="0.15">
      <c r="B6" s="949"/>
      <c r="C6" s="950"/>
      <c r="D6" s="951"/>
      <c r="E6" s="46" t="s">
        <v>522</v>
      </c>
      <c r="F6" s="46" t="s">
        <v>48</v>
      </c>
      <c r="G6" s="46" t="s">
        <v>49</v>
      </c>
      <c r="H6" s="46" t="s">
        <v>50</v>
      </c>
      <c r="I6" s="963" t="s">
        <v>51</v>
      </c>
      <c r="J6" s="964"/>
      <c r="K6" s="46" t="s">
        <v>52</v>
      </c>
      <c r="L6" s="46" t="s">
        <v>53</v>
      </c>
      <c r="M6" s="46" t="s">
        <v>54</v>
      </c>
      <c r="N6" s="46" t="s">
        <v>55</v>
      </c>
      <c r="O6" s="46" t="s">
        <v>56</v>
      </c>
      <c r="P6" s="46" t="s">
        <v>57</v>
      </c>
      <c r="Q6" s="46" t="s">
        <v>58</v>
      </c>
      <c r="R6" s="46" t="s">
        <v>59</v>
      </c>
      <c r="S6" s="46" t="s">
        <v>60</v>
      </c>
      <c r="T6" s="46" t="s">
        <v>61</v>
      </c>
      <c r="U6" s="46" t="s">
        <v>62</v>
      </c>
      <c r="V6" s="46" t="s">
        <v>63</v>
      </c>
      <c r="W6" s="46" t="s">
        <v>64</v>
      </c>
      <c r="X6" s="46" t="s">
        <v>65</v>
      </c>
      <c r="Y6" s="46" t="s">
        <v>66</v>
      </c>
      <c r="Z6" s="46" t="s">
        <v>236</v>
      </c>
      <c r="AA6" s="46" t="s">
        <v>299</v>
      </c>
      <c r="AB6" s="46" t="s">
        <v>326</v>
      </c>
      <c r="AC6" s="46" t="s">
        <v>328</v>
      </c>
      <c r="AD6" s="46" t="s">
        <v>329</v>
      </c>
      <c r="AE6" s="944"/>
    </row>
    <row r="7" spans="2:31" x14ac:dyDescent="0.15">
      <c r="B7" s="952"/>
      <c r="C7" s="953"/>
      <c r="D7" s="954"/>
      <c r="E7" s="47" t="s">
        <v>82</v>
      </c>
      <c r="F7" s="47" t="s">
        <v>84</v>
      </c>
      <c r="G7" s="47" t="s">
        <v>85</v>
      </c>
      <c r="H7" s="47" t="s">
        <v>86</v>
      </c>
      <c r="I7" s="965" t="s">
        <v>87</v>
      </c>
      <c r="J7" s="966"/>
      <c r="K7" s="47" t="s">
        <v>88</v>
      </c>
      <c r="L7" s="47" t="s">
        <v>89</v>
      </c>
      <c r="M7" s="47" t="s">
        <v>90</v>
      </c>
      <c r="N7" s="47" t="s">
        <v>91</v>
      </c>
      <c r="O7" s="47" t="s">
        <v>92</v>
      </c>
      <c r="P7" s="47" t="s">
        <v>93</v>
      </c>
      <c r="Q7" s="47" t="s">
        <v>94</v>
      </c>
      <c r="R7" s="47" t="s">
        <v>95</v>
      </c>
      <c r="S7" s="47" t="s">
        <v>96</v>
      </c>
      <c r="T7" s="47" t="s">
        <v>97</v>
      </c>
      <c r="U7" s="47" t="s">
        <v>98</v>
      </c>
      <c r="V7" s="47" t="s">
        <v>99</v>
      </c>
      <c r="W7" s="47" t="s">
        <v>100</v>
      </c>
      <c r="X7" s="47" t="s">
        <v>101</v>
      </c>
      <c r="Y7" s="47" t="s">
        <v>102</v>
      </c>
      <c r="Z7" s="47" t="s">
        <v>237</v>
      </c>
      <c r="AA7" s="47" t="s">
        <v>300</v>
      </c>
      <c r="AB7" s="47" t="s">
        <v>327</v>
      </c>
      <c r="AC7" s="47" t="s">
        <v>330</v>
      </c>
      <c r="AD7" s="47" t="s">
        <v>331</v>
      </c>
      <c r="AE7" s="945"/>
    </row>
    <row r="8" spans="2:31" ht="16.350000000000001" customHeight="1" x14ac:dyDescent="0.15">
      <c r="B8" s="288" t="s">
        <v>140</v>
      </c>
      <c r="C8" s="289"/>
      <c r="D8" s="290"/>
      <c r="E8" s="253"/>
      <c r="F8" s="253"/>
      <c r="G8" s="253"/>
      <c r="H8" s="253"/>
      <c r="I8" s="253"/>
      <c r="J8" s="674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</row>
    <row r="9" spans="2:31" ht="16.350000000000001" customHeight="1" x14ac:dyDescent="0.15">
      <c r="B9" s="291"/>
      <c r="C9" s="292" t="s">
        <v>162</v>
      </c>
      <c r="D9" s="290"/>
      <c r="E9" s="253"/>
      <c r="F9" s="253"/>
      <c r="G9" s="253"/>
      <c r="H9" s="253"/>
      <c r="I9" s="253"/>
      <c r="J9" s="674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</row>
    <row r="10" spans="2:31" ht="16.350000000000001" customHeight="1" x14ac:dyDescent="0.15">
      <c r="B10" s="291"/>
      <c r="C10" s="292" t="s">
        <v>304</v>
      </c>
      <c r="D10" s="290"/>
      <c r="E10" s="253"/>
      <c r="F10" s="253"/>
      <c r="G10" s="253"/>
      <c r="H10" s="253"/>
      <c r="I10" s="253"/>
      <c r="J10" s="674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</row>
    <row r="11" spans="2:31" ht="16.350000000000001" customHeight="1" x14ac:dyDescent="0.15">
      <c r="B11" s="288" t="s">
        <v>141</v>
      </c>
      <c r="C11" s="289"/>
      <c r="D11" s="290"/>
      <c r="E11" s="253"/>
      <c r="F11" s="253"/>
      <c r="G11" s="253"/>
      <c r="H11" s="253"/>
      <c r="I11" s="253"/>
      <c r="J11" s="674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</row>
    <row r="12" spans="2:31" ht="16.350000000000001" customHeight="1" x14ac:dyDescent="0.15">
      <c r="B12" s="291"/>
      <c r="C12" s="292" t="s">
        <v>126</v>
      </c>
      <c r="D12" s="290"/>
      <c r="E12" s="253"/>
      <c r="F12" s="253"/>
      <c r="G12" s="253"/>
      <c r="H12" s="253"/>
      <c r="I12" s="253"/>
      <c r="J12" s="674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</row>
    <row r="13" spans="2:31" ht="16.350000000000001" customHeight="1" x14ac:dyDescent="0.15">
      <c r="B13" s="291"/>
      <c r="C13" s="288" t="s">
        <v>350</v>
      </c>
      <c r="D13" s="293" t="s">
        <v>163</v>
      </c>
      <c r="E13" s="253"/>
      <c r="F13" s="253"/>
      <c r="G13" s="253"/>
      <c r="H13" s="253"/>
      <c r="I13" s="253"/>
      <c r="J13" s="674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</row>
    <row r="14" spans="2:31" ht="16.350000000000001" customHeight="1" x14ac:dyDescent="0.15">
      <c r="B14" s="291"/>
      <c r="C14" s="294"/>
      <c r="D14" s="293" t="s">
        <v>164</v>
      </c>
      <c r="E14" s="253"/>
      <c r="F14" s="253"/>
      <c r="G14" s="253"/>
      <c r="H14" s="253"/>
      <c r="I14" s="253"/>
      <c r="J14" s="674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</row>
    <row r="15" spans="2:31" ht="16.350000000000001" customHeight="1" x14ac:dyDescent="0.15">
      <c r="B15" s="291"/>
      <c r="C15" s="292" t="s">
        <v>252</v>
      </c>
      <c r="D15" s="290"/>
      <c r="E15" s="253"/>
      <c r="F15" s="253"/>
      <c r="G15" s="253"/>
      <c r="H15" s="253"/>
      <c r="I15" s="253"/>
      <c r="J15" s="674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</row>
    <row r="16" spans="2:31" ht="16.350000000000001" customHeight="1" x14ac:dyDescent="0.15">
      <c r="B16" s="291"/>
      <c r="C16" s="295" t="s">
        <v>349</v>
      </c>
      <c r="D16" s="300"/>
      <c r="E16" s="253"/>
      <c r="F16" s="253"/>
      <c r="G16" s="253"/>
      <c r="H16" s="253"/>
      <c r="I16" s="253"/>
      <c r="J16" s="674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</row>
    <row r="17" spans="2:31" ht="16.350000000000001" customHeight="1" x14ac:dyDescent="0.15">
      <c r="B17" s="295"/>
      <c r="C17" s="292" t="s">
        <v>450</v>
      </c>
      <c r="D17" s="290"/>
      <c r="E17" s="253"/>
      <c r="F17" s="253"/>
      <c r="G17" s="253"/>
      <c r="H17" s="253"/>
      <c r="I17" s="253"/>
      <c r="J17" s="674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</row>
    <row r="18" spans="2:31" ht="16.350000000000001" customHeight="1" x14ac:dyDescent="0.15">
      <c r="B18" s="293" t="s">
        <v>157</v>
      </c>
      <c r="C18" s="292"/>
      <c r="D18" s="290"/>
      <c r="E18" s="253"/>
      <c r="F18" s="253"/>
      <c r="G18" s="253"/>
      <c r="H18" s="253"/>
      <c r="I18" s="253"/>
      <c r="J18" s="674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</row>
    <row r="19" spans="2:31" ht="16.350000000000001" customHeight="1" x14ac:dyDescent="0.15">
      <c r="B19" s="292" t="s">
        <v>158</v>
      </c>
      <c r="C19" s="289"/>
      <c r="D19" s="290"/>
      <c r="E19" s="253"/>
      <c r="F19" s="253"/>
      <c r="G19" s="253"/>
      <c r="H19" s="253"/>
      <c r="I19" s="253"/>
      <c r="J19" s="674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</row>
    <row r="20" spans="2:31" ht="16.350000000000001" customHeight="1" x14ac:dyDescent="0.15">
      <c r="B20" s="292" t="s">
        <v>159</v>
      </c>
      <c r="C20" s="289"/>
      <c r="D20" s="290"/>
      <c r="E20" s="253"/>
      <c r="F20" s="253"/>
      <c r="G20" s="253"/>
      <c r="H20" s="253"/>
      <c r="I20" s="253"/>
      <c r="J20" s="674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</row>
    <row r="22" spans="2:31" x14ac:dyDescent="0.15">
      <c r="B22" s="195" t="s">
        <v>191</v>
      </c>
      <c r="AE22" s="49" t="s">
        <v>45</v>
      </c>
    </row>
    <row r="23" spans="2:31" x14ac:dyDescent="0.15">
      <c r="B23" s="946" t="s">
        <v>6</v>
      </c>
      <c r="C23" s="955"/>
      <c r="D23" s="956"/>
      <c r="E23" s="938" t="s">
        <v>151</v>
      </c>
      <c r="F23" s="939"/>
      <c r="G23" s="939"/>
      <c r="H23" s="939"/>
      <c r="I23" s="940"/>
      <c r="J23" s="938" t="s">
        <v>150</v>
      </c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/>
      <c r="W23" s="939"/>
      <c r="X23" s="939"/>
      <c r="Y23" s="939"/>
      <c r="Z23" s="939"/>
      <c r="AA23" s="939"/>
      <c r="AB23" s="939"/>
      <c r="AC23" s="939"/>
      <c r="AD23" s="940"/>
      <c r="AE23" s="943" t="s">
        <v>8</v>
      </c>
    </row>
    <row r="24" spans="2:31" x14ac:dyDescent="0.15">
      <c r="B24" s="957"/>
      <c r="C24" s="958"/>
      <c r="D24" s="959"/>
      <c r="E24" s="46" t="s">
        <v>522</v>
      </c>
      <c r="F24" s="46" t="s">
        <v>48</v>
      </c>
      <c r="G24" s="46" t="s">
        <v>49</v>
      </c>
      <c r="H24" s="46" t="s">
        <v>50</v>
      </c>
      <c r="I24" s="963" t="s">
        <v>51</v>
      </c>
      <c r="J24" s="964"/>
      <c r="K24" s="46" t="s">
        <v>52</v>
      </c>
      <c r="L24" s="46" t="s">
        <v>53</v>
      </c>
      <c r="M24" s="46" t="s">
        <v>54</v>
      </c>
      <c r="N24" s="46" t="s">
        <v>55</v>
      </c>
      <c r="O24" s="46" t="s">
        <v>56</v>
      </c>
      <c r="P24" s="46" t="s">
        <v>57</v>
      </c>
      <c r="Q24" s="46" t="s">
        <v>58</v>
      </c>
      <c r="R24" s="46" t="s">
        <v>59</v>
      </c>
      <c r="S24" s="46" t="s">
        <v>60</v>
      </c>
      <c r="T24" s="46" t="s">
        <v>61</v>
      </c>
      <c r="U24" s="46" t="s">
        <v>62</v>
      </c>
      <c r="V24" s="46" t="s">
        <v>63</v>
      </c>
      <c r="W24" s="46" t="s">
        <v>64</v>
      </c>
      <c r="X24" s="46" t="s">
        <v>65</v>
      </c>
      <c r="Y24" s="46" t="s">
        <v>66</v>
      </c>
      <c r="Z24" s="46" t="s">
        <v>236</v>
      </c>
      <c r="AA24" s="46" t="s">
        <v>299</v>
      </c>
      <c r="AB24" s="46" t="s">
        <v>326</v>
      </c>
      <c r="AC24" s="46" t="s">
        <v>328</v>
      </c>
      <c r="AD24" s="46" t="s">
        <v>329</v>
      </c>
      <c r="AE24" s="944"/>
    </row>
    <row r="25" spans="2:31" x14ac:dyDescent="0.15">
      <c r="B25" s="960"/>
      <c r="C25" s="961"/>
      <c r="D25" s="962"/>
      <c r="E25" s="47" t="s">
        <v>82</v>
      </c>
      <c r="F25" s="47" t="s">
        <v>84</v>
      </c>
      <c r="G25" s="47" t="s">
        <v>85</v>
      </c>
      <c r="H25" s="47" t="s">
        <v>86</v>
      </c>
      <c r="I25" s="965" t="s">
        <v>87</v>
      </c>
      <c r="J25" s="966"/>
      <c r="K25" s="47" t="s">
        <v>88</v>
      </c>
      <c r="L25" s="47" t="s">
        <v>89</v>
      </c>
      <c r="M25" s="47" t="s">
        <v>90</v>
      </c>
      <c r="N25" s="47" t="s">
        <v>91</v>
      </c>
      <c r="O25" s="47" t="s">
        <v>92</v>
      </c>
      <c r="P25" s="47" t="s">
        <v>93</v>
      </c>
      <c r="Q25" s="47" t="s">
        <v>94</v>
      </c>
      <c r="R25" s="47" t="s">
        <v>95</v>
      </c>
      <c r="S25" s="47" t="s">
        <v>96</v>
      </c>
      <c r="T25" s="47" t="s">
        <v>97</v>
      </c>
      <c r="U25" s="47" t="s">
        <v>98</v>
      </c>
      <c r="V25" s="47" t="s">
        <v>99</v>
      </c>
      <c r="W25" s="47" t="s">
        <v>100</v>
      </c>
      <c r="X25" s="47" t="s">
        <v>101</v>
      </c>
      <c r="Y25" s="47" t="s">
        <v>102</v>
      </c>
      <c r="Z25" s="47" t="s">
        <v>237</v>
      </c>
      <c r="AA25" s="47" t="s">
        <v>300</v>
      </c>
      <c r="AB25" s="47" t="s">
        <v>327</v>
      </c>
      <c r="AC25" s="47" t="s">
        <v>330</v>
      </c>
      <c r="AD25" s="47" t="s">
        <v>331</v>
      </c>
      <c r="AE25" s="945"/>
    </row>
    <row r="26" spans="2:31" ht="16.350000000000001" customHeight="1" x14ac:dyDescent="0.15">
      <c r="B26" s="293" t="s">
        <v>152</v>
      </c>
      <c r="C26" s="289"/>
      <c r="D26" s="290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</row>
    <row r="27" spans="2:31" ht="16.350000000000001" customHeight="1" x14ac:dyDescent="0.15">
      <c r="B27" s="293" t="s">
        <v>153</v>
      </c>
      <c r="C27" s="289"/>
      <c r="D27" s="290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</row>
    <row r="28" spans="2:31" ht="16.350000000000001" customHeight="1" thickBot="1" x14ac:dyDescent="0.2">
      <c r="B28" s="296" t="s">
        <v>154</v>
      </c>
      <c r="C28" s="297"/>
      <c r="D28" s="298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</row>
    <row r="29" spans="2:31" ht="16.350000000000001" customHeight="1" thickTop="1" x14ac:dyDescent="0.15">
      <c r="B29" s="294" t="s">
        <v>155</v>
      </c>
      <c r="C29" s="299"/>
      <c r="D29" s="300"/>
      <c r="E29" s="255"/>
      <c r="F29" s="255"/>
      <c r="G29" s="255"/>
      <c r="H29" s="255"/>
      <c r="I29" s="675"/>
      <c r="J29" s="67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</row>
    <row r="30" spans="2:31" ht="16.350000000000001" customHeight="1" x14ac:dyDescent="0.15">
      <c r="B30" s="293" t="s">
        <v>161</v>
      </c>
      <c r="C30" s="289"/>
      <c r="D30" s="290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</row>
    <row r="31" spans="2:31" ht="16.350000000000001" customHeight="1" x14ac:dyDescent="0.15">
      <c r="B31" s="293" t="s">
        <v>156</v>
      </c>
      <c r="C31" s="289"/>
      <c r="D31" s="290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</row>
    <row r="32" spans="2:31" ht="5.0999999999999996" customHeight="1" x14ac:dyDescent="0.15"/>
    <row r="33" spans="2:31" x14ac:dyDescent="0.15">
      <c r="B33" s="48" t="s">
        <v>103</v>
      </c>
    </row>
    <row r="34" spans="2:31" x14ac:dyDescent="0.15">
      <c r="B34" s="45" t="s">
        <v>104</v>
      </c>
    </row>
    <row r="35" spans="2:31" x14ac:dyDescent="0.15">
      <c r="B35" s="45" t="s">
        <v>521</v>
      </c>
    </row>
    <row r="36" spans="2:31" x14ac:dyDescent="0.15">
      <c r="B36" s="276" t="s">
        <v>351</v>
      </c>
    </row>
    <row r="38" spans="2:31" x14ac:dyDescent="0.15">
      <c r="B38" s="195" t="s">
        <v>160</v>
      </c>
    </row>
    <row r="39" spans="2:31" x14ac:dyDescent="0.15">
      <c r="B39" s="929"/>
      <c r="C39" s="930"/>
      <c r="D39" s="930"/>
      <c r="E39" s="930"/>
      <c r="F39" s="930"/>
      <c r="G39" s="930"/>
      <c r="H39" s="930"/>
      <c r="I39" s="930"/>
      <c r="J39" s="930"/>
      <c r="K39" s="930"/>
      <c r="L39" s="930"/>
      <c r="M39" s="930"/>
      <c r="N39" s="930"/>
      <c r="O39" s="930"/>
      <c r="P39" s="930"/>
      <c r="Q39" s="930"/>
      <c r="R39" s="930"/>
      <c r="S39" s="930"/>
      <c r="T39" s="930"/>
      <c r="U39" s="930"/>
      <c r="V39" s="930"/>
      <c r="W39" s="930"/>
      <c r="X39" s="930"/>
      <c r="Y39" s="930"/>
      <c r="Z39" s="930"/>
      <c r="AA39" s="930"/>
      <c r="AB39" s="930"/>
      <c r="AC39" s="930"/>
      <c r="AD39" s="930"/>
      <c r="AE39" s="931"/>
    </row>
    <row r="40" spans="2:31" x14ac:dyDescent="0.15">
      <c r="B40" s="932"/>
      <c r="C40" s="933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  <c r="P40" s="933"/>
      <c r="Q40" s="933"/>
      <c r="R40" s="933"/>
      <c r="S40" s="933"/>
      <c r="T40" s="933"/>
      <c r="U40" s="933"/>
      <c r="V40" s="933"/>
      <c r="W40" s="933"/>
      <c r="X40" s="933"/>
      <c r="Y40" s="933"/>
      <c r="Z40" s="933"/>
      <c r="AA40" s="933"/>
      <c r="AB40" s="933"/>
      <c r="AC40" s="933"/>
      <c r="AD40" s="933"/>
      <c r="AE40" s="934"/>
    </row>
    <row r="41" spans="2:31" x14ac:dyDescent="0.15">
      <c r="B41" s="932"/>
      <c r="C41" s="933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  <c r="P41" s="933"/>
      <c r="Q41" s="933"/>
      <c r="R41" s="933"/>
      <c r="S41" s="933"/>
      <c r="T41" s="933"/>
      <c r="U41" s="933"/>
      <c r="V41" s="933"/>
      <c r="W41" s="933"/>
      <c r="X41" s="933"/>
      <c r="Y41" s="933"/>
      <c r="Z41" s="933"/>
      <c r="AA41" s="933"/>
      <c r="AB41" s="933"/>
      <c r="AC41" s="933"/>
      <c r="AD41" s="933"/>
      <c r="AE41" s="934"/>
    </row>
    <row r="42" spans="2:31" x14ac:dyDescent="0.15">
      <c r="B42" s="932"/>
      <c r="C42" s="933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  <c r="P42" s="933"/>
      <c r="Q42" s="933"/>
      <c r="R42" s="933"/>
      <c r="S42" s="933"/>
      <c r="T42" s="933"/>
      <c r="U42" s="933"/>
      <c r="V42" s="933"/>
      <c r="W42" s="933"/>
      <c r="X42" s="933"/>
      <c r="Y42" s="933"/>
      <c r="Z42" s="933"/>
      <c r="AA42" s="933"/>
      <c r="AB42" s="933"/>
      <c r="AC42" s="933"/>
      <c r="AD42" s="933"/>
      <c r="AE42" s="934"/>
    </row>
    <row r="43" spans="2:31" x14ac:dyDescent="0.15">
      <c r="B43" s="932"/>
      <c r="C43" s="933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  <c r="P43" s="933"/>
      <c r="Q43" s="933"/>
      <c r="R43" s="933"/>
      <c r="S43" s="933"/>
      <c r="T43" s="933"/>
      <c r="U43" s="933"/>
      <c r="V43" s="933"/>
      <c r="W43" s="933"/>
      <c r="X43" s="933"/>
      <c r="Y43" s="933"/>
      <c r="Z43" s="933"/>
      <c r="AA43" s="933"/>
      <c r="AB43" s="933"/>
      <c r="AC43" s="933"/>
      <c r="AD43" s="933"/>
      <c r="AE43" s="934"/>
    </row>
    <row r="44" spans="2:31" x14ac:dyDescent="0.15">
      <c r="B44" s="932"/>
      <c r="C44" s="933"/>
      <c r="D44" s="933"/>
      <c r="E44" s="933"/>
      <c r="F44" s="933"/>
      <c r="G44" s="933"/>
      <c r="H44" s="933"/>
      <c r="I44" s="933"/>
      <c r="J44" s="933"/>
      <c r="K44" s="933"/>
      <c r="L44" s="933"/>
      <c r="M44" s="933"/>
      <c r="N44" s="933"/>
      <c r="O44" s="933"/>
      <c r="P44" s="933"/>
      <c r="Q44" s="933"/>
      <c r="R44" s="933"/>
      <c r="S44" s="933"/>
      <c r="T44" s="933"/>
      <c r="U44" s="933"/>
      <c r="V44" s="933"/>
      <c r="W44" s="933"/>
      <c r="X44" s="933"/>
      <c r="Y44" s="933"/>
      <c r="Z44" s="933"/>
      <c r="AA44" s="933"/>
      <c r="AB44" s="933"/>
      <c r="AC44" s="933"/>
      <c r="AD44" s="933"/>
      <c r="AE44" s="934"/>
    </row>
    <row r="45" spans="2:31" x14ac:dyDescent="0.15">
      <c r="B45" s="932"/>
      <c r="C45" s="933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  <c r="P45" s="933"/>
      <c r="Q45" s="933"/>
      <c r="R45" s="933"/>
      <c r="S45" s="933"/>
      <c r="T45" s="933"/>
      <c r="U45" s="933"/>
      <c r="V45" s="933"/>
      <c r="W45" s="933"/>
      <c r="X45" s="933"/>
      <c r="Y45" s="933"/>
      <c r="Z45" s="933"/>
      <c r="AA45" s="933"/>
      <c r="AB45" s="933"/>
      <c r="AC45" s="933"/>
      <c r="AD45" s="933"/>
      <c r="AE45" s="934"/>
    </row>
    <row r="46" spans="2:31" x14ac:dyDescent="0.15">
      <c r="B46" s="932"/>
      <c r="C46" s="933"/>
      <c r="D46" s="933"/>
      <c r="E46" s="933"/>
      <c r="F46" s="933"/>
      <c r="G46" s="933"/>
      <c r="H46" s="933"/>
      <c r="I46" s="933"/>
      <c r="J46" s="933"/>
      <c r="K46" s="933"/>
      <c r="L46" s="933"/>
      <c r="M46" s="933"/>
      <c r="N46" s="933"/>
      <c r="O46" s="933"/>
      <c r="P46" s="933"/>
      <c r="Q46" s="933"/>
      <c r="R46" s="933"/>
      <c r="S46" s="933"/>
      <c r="T46" s="933"/>
      <c r="U46" s="933"/>
      <c r="V46" s="933"/>
      <c r="W46" s="933"/>
      <c r="X46" s="933"/>
      <c r="Y46" s="933"/>
      <c r="Z46" s="933"/>
      <c r="AA46" s="933"/>
      <c r="AB46" s="933"/>
      <c r="AC46" s="933"/>
      <c r="AD46" s="933"/>
      <c r="AE46" s="934"/>
    </row>
    <row r="47" spans="2:31" x14ac:dyDescent="0.15">
      <c r="B47" s="932"/>
      <c r="C47" s="933"/>
      <c r="D47" s="933"/>
      <c r="E47" s="933"/>
      <c r="F47" s="933"/>
      <c r="G47" s="933"/>
      <c r="H47" s="933"/>
      <c r="I47" s="933"/>
      <c r="J47" s="933"/>
      <c r="K47" s="933"/>
      <c r="L47" s="933"/>
      <c r="M47" s="933"/>
      <c r="N47" s="933"/>
      <c r="O47" s="933"/>
      <c r="P47" s="933"/>
      <c r="Q47" s="933"/>
      <c r="R47" s="933"/>
      <c r="S47" s="933"/>
      <c r="T47" s="933"/>
      <c r="U47" s="933"/>
      <c r="V47" s="933"/>
      <c r="W47" s="933"/>
      <c r="X47" s="933"/>
      <c r="Y47" s="933"/>
      <c r="Z47" s="933"/>
      <c r="AA47" s="933"/>
      <c r="AB47" s="933"/>
      <c r="AC47" s="933"/>
      <c r="AD47" s="933"/>
      <c r="AE47" s="934"/>
    </row>
    <row r="48" spans="2:31" x14ac:dyDescent="0.15">
      <c r="B48" s="932"/>
      <c r="C48" s="933"/>
      <c r="D48" s="933"/>
      <c r="E48" s="933"/>
      <c r="F48" s="933"/>
      <c r="G48" s="933"/>
      <c r="H48" s="933"/>
      <c r="I48" s="933"/>
      <c r="J48" s="933"/>
      <c r="K48" s="933"/>
      <c r="L48" s="933"/>
      <c r="M48" s="933"/>
      <c r="N48" s="933"/>
      <c r="O48" s="933"/>
      <c r="P48" s="933"/>
      <c r="Q48" s="933"/>
      <c r="R48" s="933"/>
      <c r="S48" s="933"/>
      <c r="T48" s="933"/>
      <c r="U48" s="933"/>
      <c r="V48" s="933"/>
      <c r="W48" s="933"/>
      <c r="X48" s="933"/>
      <c r="Y48" s="933"/>
      <c r="Z48" s="933"/>
      <c r="AA48" s="933"/>
      <c r="AB48" s="933"/>
      <c r="AC48" s="933"/>
      <c r="AD48" s="933"/>
      <c r="AE48" s="934"/>
    </row>
    <row r="49" spans="2:31" x14ac:dyDescent="0.15">
      <c r="B49" s="932"/>
      <c r="C49" s="933"/>
      <c r="D49" s="933"/>
      <c r="E49" s="933"/>
      <c r="F49" s="933"/>
      <c r="G49" s="933"/>
      <c r="H49" s="933"/>
      <c r="I49" s="933"/>
      <c r="J49" s="933"/>
      <c r="K49" s="933"/>
      <c r="L49" s="933"/>
      <c r="M49" s="933"/>
      <c r="N49" s="933"/>
      <c r="O49" s="933"/>
      <c r="P49" s="933"/>
      <c r="Q49" s="933"/>
      <c r="R49" s="933"/>
      <c r="S49" s="933"/>
      <c r="T49" s="933"/>
      <c r="U49" s="933"/>
      <c r="V49" s="933"/>
      <c r="W49" s="933"/>
      <c r="X49" s="933"/>
      <c r="Y49" s="933"/>
      <c r="Z49" s="933"/>
      <c r="AA49" s="933"/>
      <c r="AB49" s="933"/>
      <c r="AC49" s="933"/>
      <c r="AD49" s="933"/>
      <c r="AE49" s="934"/>
    </row>
    <row r="50" spans="2:31" x14ac:dyDescent="0.15">
      <c r="B50" s="932"/>
      <c r="C50" s="933"/>
      <c r="D50" s="933"/>
      <c r="E50" s="933"/>
      <c r="F50" s="933"/>
      <c r="G50" s="933"/>
      <c r="H50" s="933"/>
      <c r="I50" s="933"/>
      <c r="J50" s="933"/>
      <c r="K50" s="933"/>
      <c r="L50" s="933"/>
      <c r="M50" s="933"/>
      <c r="N50" s="933"/>
      <c r="O50" s="933"/>
      <c r="P50" s="933"/>
      <c r="Q50" s="933"/>
      <c r="R50" s="933"/>
      <c r="S50" s="933"/>
      <c r="T50" s="933"/>
      <c r="U50" s="933"/>
      <c r="V50" s="933"/>
      <c r="W50" s="933"/>
      <c r="X50" s="933"/>
      <c r="Y50" s="933"/>
      <c r="Z50" s="933"/>
      <c r="AA50" s="933"/>
      <c r="AB50" s="933"/>
      <c r="AC50" s="933"/>
      <c r="AD50" s="933"/>
      <c r="AE50" s="934"/>
    </row>
    <row r="51" spans="2:31" x14ac:dyDescent="0.15">
      <c r="B51" s="932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4"/>
    </row>
    <row r="52" spans="2:31" x14ac:dyDescent="0.15">
      <c r="B52" s="935"/>
      <c r="C52" s="936"/>
      <c r="D52" s="936"/>
      <c r="E52" s="936"/>
      <c r="F52" s="936"/>
      <c r="G52" s="936"/>
      <c r="H52" s="936"/>
      <c r="I52" s="936"/>
      <c r="J52" s="936"/>
      <c r="K52" s="936"/>
      <c r="L52" s="936"/>
      <c r="M52" s="936"/>
      <c r="N52" s="936"/>
      <c r="O52" s="936"/>
      <c r="P52" s="936"/>
      <c r="Q52" s="936"/>
      <c r="R52" s="936"/>
      <c r="S52" s="936"/>
      <c r="T52" s="936"/>
      <c r="U52" s="936"/>
      <c r="V52" s="936"/>
      <c r="W52" s="936"/>
      <c r="X52" s="936"/>
      <c r="Y52" s="936"/>
      <c r="Z52" s="936"/>
      <c r="AA52" s="936"/>
      <c r="AB52" s="936"/>
      <c r="AC52" s="936"/>
      <c r="AD52" s="936"/>
      <c r="AE52" s="937"/>
    </row>
  </sheetData>
  <mergeCells count="14">
    <mergeCell ref="B39:AE52"/>
    <mergeCell ref="E23:I23"/>
    <mergeCell ref="E5:I5"/>
    <mergeCell ref="B3:AE3"/>
    <mergeCell ref="AE5:AE7"/>
    <mergeCell ref="B5:D7"/>
    <mergeCell ref="AE23:AE25"/>
    <mergeCell ref="B23:D25"/>
    <mergeCell ref="I6:J6"/>
    <mergeCell ref="I7:J7"/>
    <mergeCell ref="J5:AD5"/>
    <mergeCell ref="J23:AD23"/>
    <mergeCell ref="I24:J24"/>
    <mergeCell ref="I25:J25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AE53"/>
  <sheetViews>
    <sheetView showGridLines="0" zoomScaleNormal="100" workbookViewId="0">
      <selection activeCell="O18" sqref="O18"/>
    </sheetView>
  </sheetViews>
  <sheetFormatPr defaultColWidth="8.88671875" defaultRowHeight="13.2" x14ac:dyDescent="0.15"/>
  <cols>
    <col min="1" max="1" width="2.88671875" style="4" customWidth="1"/>
    <col min="2" max="2" width="2.33203125" style="4" customWidth="1"/>
    <col min="3" max="3" width="8.33203125" style="4" customWidth="1"/>
    <col min="4" max="4" width="19" style="4" customWidth="1"/>
    <col min="5" max="9" width="8.33203125" style="4" customWidth="1"/>
    <col min="10" max="10" width="8.33203125" style="307" customWidth="1"/>
    <col min="11" max="31" width="8.33203125" style="4" customWidth="1"/>
    <col min="32" max="16384" width="8.88671875" style="4"/>
  </cols>
  <sheetData>
    <row r="2" spans="2:31" x14ac:dyDescent="0.15">
      <c r="AE2" s="286" t="s">
        <v>459</v>
      </c>
    </row>
    <row r="3" spans="2:31" ht="14.4" x14ac:dyDescent="0.15">
      <c r="B3" s="750" t="s">
        <v>149</v>
      </c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</row>
    <row r="5" spans="2:31" x14ac:dyDescent="0.15">
      <c r="B5" s="278" t="s">
        <v>139</v>
      </c>
      <c r="AE5" s="37" t="s">
        <v>45</v>
      </c>
    </row>
    <row r="6" spans="2:31" x14ac:dyDescent="0.15">
      <c r="B6" s="976" t="s">
        <v>6</v>
      </c>
      <c r="C6" s="977"/>
      <c r="D6" s="978"/>
      <c r="E6" s="751" t="s">
        <v>151</v>
      </c>
      <c r="F6" s="752"/>
      <c r="G6" s="752"/>
      <c r="H6" s="752"/>
      <c r="I6" s="753"/>
      <c r="J6" s="751" t="s">
        <v>150</v>
      </c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3"/>
      <c r="AE6" s="985" t="s">
        <v>8</v>
      </c>
    </row>
    <row r="7" spans="2:31" x14ac:dyDescent="0.15">
      <c r="B7" s="979"/>
      <c r="C7" s="980"/>
      <c r="D7" s="981"/>
      <c r="E7" s="279" t="s">
        <v>522</v>
      </c>
      <c r="F7" s="279" t="s">
        <v>48</v>
      </c>
      <c r="G7" s="279" t="s">
        <v>49</v>
      </c>
      <c r="H7" s="279" t="s">
        <v>50</v>
      </c>
      <c r="I7" s="988" t="s">
        <v>51</v>
      </c>
      <c r="J7" s="989"/>
      <c r="K7" s="279" t="s">
        <v>52</v>
      </c>
      <c r="L7" s="279" t="s">
        <v>53</v>
      </c>
      <c r="M7" s="279" t="s">
        <v>54</v>
      </c>
      <c r="N7" s="279" t="s">
        <v>55</v>
      </c>
      <c r="O7" s="279" t="s">
        <v>56</v>
      </c>
      <c r="P7" s="279" t="s">
        <v>57</v>
      </c>
      <c r="Q7" s="279" t="s">
        <v>58</v>
      </c>
      <c r="R7" s="279" t="s">
        <v>59</v>
      </c>
      <c r="S7" s="279" t="s">
        <v>60</v>
      </c>
      <c r="T7" s="279" t="s">
        <v>61</v>
      </c>
      <c r="U7" s="279" t="s">
        <v>62</v>
      </c>
      <c r="V7" s="279" t="s">
        <v>63</v>
      </c>
      <c r="W7" s="279" t="s">
        <v>64</v>
      </c>
      <c r="X7" s="279" t="s">
        <v>65</v>
      </c>
      <c r="Y7" s="279" t="s">
        <v>66</v>
      </c>
      <c r="Z7" s="279" t="s">
        <v>236</v>
      </c>
      <c r="AA7" s="279" t="s">
        <v>299</v>
      </c>
      <c r="AB7" s="279" t="s">
        <v>326</v>
      </c>
      <c r="AC7" s="279" t="s">
        <v>328</v>
      </c>
      <c r="AD7" s="279" t="s">
        <v>329</v>
      </c>
      <c r="AE7" s="986"/>
    </row>
    <row r="8" spans="2:31" x14ac:dyDescent="0.15">
      <c r="B8" s="982"/>
      <c r="C8" s="983"/>
      <c r="D8" s="984"/>
      <c r="E8" s="280" t="s">
        <v>82</v>
      </c>
      <c r="F8" s="280" t="s">
        <v>84</v>
      </c>
      <c r="G8" s="280" t="s">
        <v>85</v>
      </c>
      <c r="H8" s="280" t="s">
        <v>86</v>
      </c>
      <c r="I8" s="990" t="s">
        <v>87</v>
      </c>
      <c r="J8" s="991"/>
      <c r="K8" s="280" t="s">
        <v>88</v>
      </c>
      <c r="L8" s="280" t="s">
        <v>89</v>
      </c>
      <c r="M8" s="280" t="s">
        <v>90</v>
      </c>
      <c r="N8" s="280" t="s">
        <v>91</v>
      </c>
      <c r="O8" s="280" t="s">
        <v>92</v>
      </c>
      <c r="P8" s="280" t="s">
        <v>93</v>
      </c>
      <c r="Q8" s="280" t="s">
        <v>94</v>
      </c>
      <c r="R8" s="280" t="s">
        <v>95</v>
      </c>
      <c r="S8" s="280" t="s">
        <v>96</v>
      </c>
      <c r="T8" s="280" t="s">
        <v>97</v>
      </c>
      <c r="U8" s="280" t="s">
        <v>98</v>
      </c>
      <c r="V8" s="280" t="s">
        <v>99</v>
      </c>
      <c r="W8" s="280" t="s">
        <v>100</v>
      </c>
      <c r="X8" s="280" t="s">
        <v>101</v>
      </c>
      <c r="Y8" s="280" t="s">
        <v>102</v>
      </c>
      <c r="Z8" s="280" t="s">
        <v>237</v>
      </c>
      <c r="AA8" s="280" t="s">
        <v>300</v>
      </c>
      <c r="AB8" s="280" t="s">
        <v>327</v>
      </c>
      <c r="AC8" s="280" t="s">
        <v>330</v>
      </c>
      <c r="AD8" s="280" t="s">
        <v>331</v>
      </c>
      <c r="AE8" s="987"/>
    </row>
    <row r="9" spans="2:31" ht="16.350000000000001" customHeight="1" x14ac:dyDescent="0.15">
      <c r="B9" s="995" t="s">
        <v>142</v>
      </c>
      <c r="C9" s="996"/>
      <c r="D9" s="997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</row>
    <row r="10" spans="2:31" ht="16.350000000000001" customHeight="1" x14ac:dyDescent="0.15">
      <c r="B10" s="281"/>
      <c r="C10" s="263" t="s">
        <v>127</v>
      </c>
      <c r="D10" s="264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</row>
    <row r="11" spans="2:31" ht="16.350000000000001" customHeight="1" x14ac:dyDescent="0.15">
      <c r="B11" s="281"/>
      <c r="C11" s="263" t="s">
        <v>128</v>
      </c>
      <c r="D11" s="264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</row>
    <row r="12" spans="2:31" ht="16.350000000000001" customHeight="1" x14ac:dyDescent="0.15">
      <c r="B12" s="281"/>
      <c r="C12" s="263"/>
      <c r="D12" s="264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</row>
    <row r="13" spans="2:31" ht="16.350000000000001" customHeight="1" x14ac:dyDescent="0.15">
      <c r="B13" s="282"/>
      <c r="C13" s="263"/>
      <c r="D13" s="264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</row>
    <row r="14" spans="2:31" ht="16.350000000000001" customHeight="1" x14ac:dyDescent="0.15">
      <c r="B14" s="995" t="s">
        <v>143</v>
      </c>
      <c r="C14" s="996"/>
      <c r="D14" s="997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</row>
    <row r="15" spans="2:31" ht="16.350000000000001" customHeight="1" x14ac:dyDescent="0.15">
      <c r="B15" s="281"/>
      <c r="C15" s="263" t="s">
        <v>129</v>
      </c>
      <c r="D15" s="264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</row>
    <row r="16" spans="2:31" ht="16.350000000000001" customHeight="1" x14ac:dyDescent="0.15">
      <c r="B16" s="281"/>
      <c r="C16" s="263" t="s">
        <v>130</v>
      </c>
      <c r="D16" s="264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</row>
    <row r="17" spans="2:31" ht="16.350000000000001" customHeight="1" x14ac:dyDescent="0.15">
      <c r="B17" s="281"/>
      <c r="C17" s="263"/>
      <c r="D17" s="264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</row>
    <row r="18" spans="2:31" ht="16.350000000000001" customHeight="1" x14ac:dyDescent="0.15">
      <c r="B18" s="282"/>
      <c r="C18" s="263"/>
      <c r="D18" s="264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</row>
    <row r="19" spans="2:31" ht="16.350000000000001" customHeight="1" x14ac:dyDescent="0.15">
      <c r="B19" s="995" t="s">
        <v>144</v>
      </c>
      <c r="C19" s="996"/>
      <c r="D19" s="997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</row>
    <row r="20" spans="2:31" ht="16.350000000000001" customHeight="1" x14ac:dyDescent="0.15">
      <c r="B20" s="281"/>
      <c r="C20" s="263" t="s">
        <v>131</v>
      </c>
      <c r="D20" s="264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</row>
    <row r="21" spans="2:31" ht="16.350000000000001" customHeight="1" x14ac:dyDescent="0.15">
      <c r="B21" s="281"/>
      <c r="C21" s="263" t="s">
        <v>132</v>
      </c>
      <c r="D21" s="264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</row>
    <row r="22" spans="2:31" ht="16.350000000000001" customHeight="1" x14ac:dyDescent="0.15">
      <c r="B22" s="281"/>
      <c r="C22" s="263" t="s">
        <v>133</v>
      </c>
      <c r="D22" s="264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</row>
    <row r="23" spans="2:31" ht="16.350000000000001" customHeight="1" x14ac:dyDescent="0.15">
      <c r="B23" s="281"/>
      <c r="C23" s="263" t="s">
        <v>134</v>
      </c>
      <c r="D23" s="264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</row>
    <row r="24" spans="2:31" ht="16.350000000000001" customHeight="1" x14ac:dyDescent="0.15">
      <c r="B24" s="281"/>
      <c r="C24" s="263" t="s">
        <v>135</v>
      </c>
      <c r="D24" s="264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</row>
    <row r="25" spans="2:31" ht="16.350000000000001" customHeight="1" x14ac:dyDescent="0.15">
      <c r="B25" s="281"/>
      <c r="C25" s="263"/>
      <c r="D25" s="264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</row>
    <row r="26" spans="2:31" ht="16.350000000000001" customHeight="1" x14ac:dyDescent="0.15">
      <c r="B26" s="282"/>
      <c r="C26" s="263"/>
      <c r="D26" s="264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</row>
    <row r="27" spans="2:31" ht="16.350000000000001" customHeight="1" x14ac:dyDescent="0.15">
      <c r="B27" s="995" t="s">
        <v>145</v>
      </c>
      <c r="C27" s="996"/>
      <c r="D27" s="997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pans="2:31" ht="16.350000000000001" customHeight="1" x14ac:dyDescent="0.15">
      <c r="B28" s="281"/>
      <c r="C28" s="263" t="s">
        <v>147</v>
      </c>
      <c r="D28" s="264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</row>
    <row r="29" spans="2:31" ht="16.350000000000001" customHeight="1" x14ac:dyDescent="0.15">
      <c r="B29" s="281"/>
      <c r="C29" s="263" t="s">
        <v>148</v>
      </c>
      <c r="D29" s="264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pans="2:31" ht="16.350000000000001" customHeight="1" x14ac:dyDescent="0.15">
      <c r="B30" s="281"/>
      <c r="C30" s="283"/>
      <c r="D30" s="284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</row>
    <row r="31" spans="2:31" ht="16.350000000000001" customHeight="1" x14ac:dyDescent="0.15">
      <c r="B31" s="992" t="s">
        <v>146</v>
      </c>
      <c r="C31" s="993"/>
      <c r="D31" s="994"/>
      <c r="E31" s="285"/>
      <c r="F31" s="285"/>
      <c r="G31" s="285"/>
      <c r="H31" s="285"/>
      <c r="I31" s="152"/>
      <c r="J31" s="152"/>
      <c r="K31" s="285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pans="2:31" x14ac:dyDescent="0.15">
      <c r="B32" s="1" t="s">
        <v>103</v>
      </c>
      <c r="C32" s="287"/>
    </row>
    <row r="33" spans="2:31" x14ac:dyDescent="0.15">
      <c r="B33" s="36" t="s">
        <v>104</v>
      </c>
      <c r="C33" s="287"/>
    </row>
    <row r="34" spans="2:31" s="307" customFormat="1" x14ac:dyDescent="0.15">
      <c r="B34" s="36" t="s">
        <v>523</v>
      </c>
      <c r="C34" s="287"/>
    </row>
    <row r="35" spans="2:31" x14ac:dyDescent="0.15">
      <c r="B35" s="287" t="s">
        <v>351</v>
      </c>
      <c r="C35" s="287"/>
    </row>
    <row r="37" spans="2:31" x14ac:dyDescent="0.15">
      <c r="B37" s="278" t="s">
        <v>160</v>
      </c>
    </row>
    <row r="38" spans="2:31" x14ac:dyDescent="0.15">
      <c r="B38" s="967"/>
      <c r="C38" s="968"/>
      <c r="D38" s="968"/>
      <c r="E38" s="968"/>
      <c r="F38" s="968"/>
      <c r="G38" s="968"/>
      <c r="H38" s="968"/>
      <c r="I38" s="968"/>
      <c r="J38" s="968"/>
      <c r="K38" s="968"/>
      <c r="L38" s="968"/>
      <c r="M38" s="968"/>
      <c r="N38" s="968"/>
      <c r="O38" s="968"/>
      <c r="P38" s="968"/>
      <c r="Q38" s="968"/>
      <c r="R38" s="968"/>
      <c r="S38" s="968"/>
      <c r="T38" s="968"/>
      <c r="U38" s="968"/>
      <c r="V38" s="968"/>
      <c r="W38" s="968"/>
      <c r="X38" s="968"/>
      <c r="Y38" s="968"/>
      <c r="Z38" s="968"/>
      <c r="AA38" s="968"/>
      <c r="AB38" s="968"/>
      <c r="AC38" s="968"/>
      <c r="AD38" s="968"/>
      <c r="AE38" s="969"/>
    </row>
    <row r="39" spans="2:31" x14ac:dyDescent="0.15">
      <c r="B39" s="970"/>
      <c r="C39" s="971"/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1"/>
      <c r="P39" s="971"/>
      <c r="Q39" s="971"/>
      <c r="R39" s="971"/>
      <c r="S39" s="971"/>
      <c r="T39" s="971"/>
      <c r="U39" s="971"/>
      <c r="V39" s="971"/>
      <c r="W39" s="971"/>
      <c r="X39" s="971"/>
      <c r="Y39" s="971"/>
      <c r="Z39" s="971"/>
      <c r="AA39" s="971"/>
      <c r="AB39" s="971"/>
      <c r="AC39" s="971"/>
      <c r="AD39" s="971"/>
      <c r="AE39" s="972"/>
    </row>
    <row r="40" spans="2:31" x14ac:dyDescent="0.15">
      <c r="B40" s="970"/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2"/>
    </row>
    <row r="41" spans="2:31" x14ac:dyDescent="0.15">
      <c r="B41" s="970"/>
      <c r="C41" s="971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971"/>
      <c r="AC41" s="971"/>
      <c r="AD41" s="971"/>
      <c r="AE41" s="972"/>
    </row>
    <row r="42" spans="2:31" x14ac:dyDescent="0.15">
      <c r="B42" s="970"/>
      <c r="C42" s="971"/>
      <c r="D42" s="971"/>
      <c r="E42" s="971"/>
      <c r="F42" s="971"/>
      <c r="G42" s="971"/>
      <c r="H42" s="971"/>
      <c r="I42" s="971"/>
      <c r="J42" s="971"/>
      <c r="K42" s="971"/>
      <c r="L42" s="971"/>
      <c r="M42" s="971"/>
      <c r="N42" s="971"/>
      <c r="O42" s="971"/>
      <c r="P42" s="971"/>
      <c r="Q42" s="971"/>
      <c r="R42" s="971"/>
      <c r="S42" s="971"/>
      <c r="T42" s="971"/>
      <c r="U42" s="971"/>
      <c r="V42" s="971"/>
      <c r="W42" s="971"/>
      <c r="X42" s="971"/>
      <c r="Y42" s="971"/>
      <c r="Z42" s="971"/>
      <c r="AA42" s="971"/>
      <c r="AB42" s="971"/>
      <c r="AC42" s="971"/>
      <c r="AD42" s="971"/>
      <c r="AE42" s="972"/>
    </row>
    <row r="43" spans="2:31" x14ac:dyDescent="0.15">
      <c r="B43" s="970"/>
      <c r="C43" s="971"/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  <c r="O43" s="971"/>
      <c r="P43" s="971"/>
      <c r="Q43" s="971"/>
      <c r="R43" s="971"/>
      <c r="S43" s="971"/>
      <c r="T43" s="971"/>
      <c r="U43" s="971"/>
      <c r="V43" s="971"/>
      <c r="W43" s="971"/>
      <c r="X43" s="971"/>
      <c r="Y43" s="971"/>
      <c r="Z43" s="971"/>
      <c r="AA43" s="971"/>
      <c r="AB43" s="971"/>
      <c r="AC43" s="971"/>
      <c r="AD43" s="971"/>
      <c r="AE43" s="972"/>
    </row>
    <row r="44" spans="2:31" x14ac:dyDescent="0.15">
      <c r="B44" s="970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971"/>
      <c r="AA44" s="971"/>
      <c r="AB44" s="971"/>
      <c r="AC44" s="971"/>
      <c r="AD44" s="971"/>
      <c r="AE44" s="972"/>
    </row>
    <row r="45" spans="2:31" x14ac:dyDescent="0.15">
      <c r="B45" s="970"/>
      <c r="C45" s="971"/>
      <c r="D45" s="971"/>
      <c r="E45" s="971"/>
      <c r="F45" s="971"/>
      <c r="G45" s="971"/>
      <c r="H45" s="971"/>
      <c r="I45" s="971"/>
      <c r="J45" s="971"/>
      <c r="K45" s="971"/>
      <c r="L45" s="971"/>
      <c r="M45" s="971"/>
      <c r="N45" s="971"/>
      <c r="O45" s="971"/>
      <c r="P45" s="971"/>
      <c r="Q45" s="971"/>
      <c r="R45" s="971"/>
      <c r="S45" s="971"/>
      <c r="T45" s="971"/>
      <c r="U45" s="971"/>
      <c r="V45" s="971"/>
      <c r="W45" s="971"/>
      <c r="X45" s="971"/>
      <c r="Y45" s="971"/>
      <c r="Z45" s="971"/>
      <c r="AA45" s="971"/>
      <c r="AB45" s="971"/>
      <c r="AC45" s="971"/>
      <c r="AD45" s="971"/>
      <c r="AE45" s="972"/>
    </row>
    <row r="46" spans="2:31" x14ac:dyDescent="0.15">
      <c r="B46" s="970"/>
      <c r="C46" s="971"/>
      <c r="D46" s="971"/>
      <c r="E46" s="971"/>
      <c r="F46" s="971"/>
      <c r="G46" s="971"/>
      <c r="H46" s="971"/>
      <c r="I46" s="971"/>
      <c r="J46" s="971"/>
      <c r="K46" s="971"/>
      <c r="L46" s="971"/>
      <c r="M46" s="971"/>
      <c r="N46" s="971"/>
      <c r="O46" s="971"/>
      <c r="P46" s="971"/>
      <c r="Q46" s="971"/>
      <c r="R46" s="971"/>
      <c r="S46" s="971"/>
      <c r="T46" s="971"/>
      <c r="U46" s="971"/>
      <c r="V46" s="971"/>
      <c r="W46" s="971"/>
      <c r="X46" s="971"/>
      <c r="Y46" s="971"/>
      <c r="Z46" s="971"/>
      <c r="AA46" s="971"/>
      <c r="AB46" s="971"/>
      <c r="AC46" s="971"/>
      <c r="AD46" s="971"/>
      <c r="AE46" s="972"/>
    </row>
    <row r="47" spans="2:31" x14ac:dyDescent="0.15">
      <c r="B47" s="970"/>
      <c r="C47" s="971"/>
      <c r="D47" s="971"/>
      <c r="E47" s="971"/>
      <c r="F47" s="971"/>
      <c r="G47" s="971"/>
      <c r="H47" s="971"/>
      <c r="I47" s="971"/>
      <c r="J47" s="971"/>
      <c r="K47" s="971"/>
      <c r="L47" s="971"/>
      <c r="M47" s="971"/>
      <c r="N47" s="971"/>
      <c r="O47" s="971"/>
      <c r="P47" s="971"/>
      <c r="Q47" s="971"/>
      <c r="R47" s="971"/>
      <c r="S47" s="971"/>
      <c r="T47" s="971"/>
      <c r="U47" s="971"/>
      <c r="V47" s="971"/>
      <c r="W47" s="971"/>
      <c r="X47" s="971"/>
      <c r="Y47" s="971"/>
      <c r="Z47" s="971"/>
      <c r="AA47" s="971"/>
      <c r="AB47" s="971"/>
      <c r="AC47" s="971"/>
      <c r="AD47" s="971"/>
      <c r="AE47" s="972"/>
    </row>
    <row r="48" spans="2:31" x14ac:dyDescent="0.15">
      <c r="B48" s="970"/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71"/>
      <c r="S48" s="971"/>
      <c r="T48" s="971"/>
      <c r="U48" s="971"/>
      <c r="V48" s="971"/>
      <c r="W48" s="971"/>
      <c r="X48" s="971"/>
      <c r="Y48" s="971"/>
      <c r="Z48" s="971"/>
      <c r="AA48" s="971"/>
      <c r="AB48" s="971"/>
      <c r="AC48" s="971"/>
      <c r="AD48" s="971"/>
      <c r="AE48" s="972"/>
    </row>
    <row r="49" spans="2:31" x14ac:dyDescent="0.15">
      <c r="B49" s="970"/>
      <c r="C49" s="971"/>
      <c r="D49" s="971"/>
      <c r="E49" s="971"/>
      <c r="F49" s="971"/>
      <c r="G49" s="971"/>
      <c r="H49" s="971"/>
      <c r="I49" s="971"/>
      <c r="J49" s="971"/>
      <c r="K49" s="971"/>
      <c r="L49" s="971"/>
      <c r="M49" s="971"/>
      <c r="N49" s="971"/>
      <c r="O49" s="971"/>
      <c r="P49" s="971"/>
      <c r="Q49" s="971"/>
      <c r="R49" s="971"/>
      <c r="S49" s="971"/>
      <c r="T49" s="971"/>
      <c r="U49" s="971"/>
      <c r="V49" s="971"/>
      <c r="W49" s="971"/>
      <c r="X49" s="971"/>
      <c r="Y49" s="971"/>
      <c r="Z49" s="971"/>
      <c r="AA49" s="971"/>
      <c r="AB49" s="971"/>
      <c r="AC49" s="971"/>
      <c r="AD49" s="971"/>
      <c r="AE49" s="972"/>
    </row>
    <row r="50" spans="2:31" x14ac:dyDescent="0.15">
      <c r="B50" s="970"/>
      <c r="C50" s="971"/>
      <c r="D50" s="971"/>
      <c r="E50" s="971"/>
      <c r="F50" s="971"/>
      <c r="G50" s="971"/>
      <c r="H50" s="971"/>
      <c r="I50" s="971"/>
      <c r="J50" s="971"/>
      <c r="K50" s="971"/>
      <c r="L50" s="971"/>
      <c r="M50" s="971"/>
      <c r="N50" s="971"/>
      <c r="O50" s="971"/>
      <c r="P50" s="971"/>
      <c r="Q50" s="971"/>
      <c r="R50" s="971"/>
      <c r="S50" s="971"/>
      <c r="T50" s="971"/>
      <c r="U50" s="971"/>
      <c r="V50" s="971"/>
      <c r="W50" s="971"/>
      <c r="X50" s="971"/>
      <c r="Y50" s="971"/>
      <c r="Z50" s="971"/>
      <c r="AA50" s="971"/>
      <c r="AB50" s="971"/>
      <c r="AC50" s="971"/>
      <c r="AD50" s="971"/>
      <c r="AE50" s="972"/>
    </row>
    <row r="51" spans="2:31" x14ac:dyDescent="0.15">
      <c r="B51" s="970"/>
      <c r="C51" s="971"/>
      <c r="D51" s="971"/>
      <c r="E51" s="971"/>
      <c r="F51" s="971"/>
      <c r="G51" s="971"/>
      <c r="H51" s="971"/>
      <c r="I51" s="971"/>
      <c r="J51" s="971"/>
      <c r="K51" s="971"/>
      <c r="L51" s="971"/>
      <c r="M51" s="971"/>
      <c r="N51" s="971"/>
      <c r="O51" s="971"/>
      <c r="P51" s="971"/>
      <c r="Q51" s="971"/>
      <c r="R51" s="971"/>
      <c r="S51" s="971"/>
      <c r="T51" s="971"/>
      <c r="U51" s="971"/>
      <c r="V51" s="971"/>
      <c r="W51" s="971"/>
      <c r="X51" s="971"/>
      <c r="Y51" s="971"/>
      <c r="Z51" s="971"/>
      <c r="AA51" s="971"/>
      <c r="AB51" s="971"/>
      <c r="AC51" s="971"/>
      <c r="AD51" s="971"/>
      <c r="AE51" s="972"/>
    </row>
    <row r="52" spans="2:31" x14ac:dyDescent="0.15">
      <c r="B52" s="970"/>
      <c r="C52" s="971"/>
      <c r="D52" s="971"/>
      <c r="E52" s="971"/>
      <c r="F52" s="971"/>
      <c r="G52" s="971"/>
      <c r="H52" s="971"/>
      <c r="I52" s="971"/>
      <c r="J52" s="971"/>
      <c r="K52" s="971"/>
      <c r="L52" s="971"/>
      <c r="M52" s="971"/>
      <c r="N52" s="971"/>
      <c r="O52" s="971"/>
      <c r="P52" s="971"/>
      <c r="Q52" s="971"/>
      <c r="R52" s="971"/>
      <c r="S52" s="971"/>
      <c r="T52" s="971"/>
      <c r="U52" s="971"/>
      <c r="V52" s="971"/>
      <c r="W52" s="971"/>
      <c r="X52" s="971"/>
      <c r="Y52" s="971"/>
      <c r="Z52" s="971"/>
      <c r="AA52" s="971"/>
      <c r="AB52" s="971"/>
      <c r="AC52" s="971"/>
      <c r="AD52" s="971"/>
      <c r="AE52" s="972"/>
    </row>
    <row r="53" spans="2:31" x14ac:dyDescent="0.15">
      <c r="B53" s="973"/>
      <c r="C53" s="974"/>
      <c r="D53" s="974"/>
      <c r="E53" s="974"/>
      <c r="F53" s="974"/>
      <c r="G53" s="974"/>
      <c r="H53" s="974"/>
      <c r="I53" s="974"/>
      <c r="J53" s="974"/>
      <c r="K53" s="974"/>
      <c r="L53" s="974"/>
      <c r="M53" s="974"/>
      <c r="N53" s="974"/>
      <c r="O53" s="974"/>
      <c r="P53" s="974"/>
      <c r="Q53" s="974"/>
      <c r="R53" s="974"/>
      <c r="S53" s="974"/>
      <c r="T53" s="974"/>
      <c r="U53" s="974"/>
      <c r="V53" s="974"/>
      <c r="W53" s="974"/>
      <c r="X53" s="974"/>
      <c r="Y53" s="974"/>
      <c r="Z53" s="974"/>
      <c r="AA53" s="974"/>
      <c r="AB53" s="974"/>
      <c r="AC53" s="974"/>
      <c r="AD53" s="974"/>
      <c r="AE53" s="975"/>
    </row>
  </sheetData>
  <mergeCells count="13">
    <mergeCell ref="B38:AE53"/>
    <mergeCell ref="B3:AE3"/>
    <mergeCell ref="B6:D8"/>
    <mergeCell ref="AE6:AE8"/>
    <mergeCell ref="E6:I6"/>
    <mergeCell ref="J6:AD6"/>
    <mergeCell ref="I7:J7"/>
    <mergeCell ref="I8:J8"/>
    <mergeCell ref="B31:D31"/>
    <mergeCell ref="B27:D27"/>
    <mergeCell ref="B19:D19"/>
    <mergeCell ref="B14:D14"/>
    <mergeCell ref="B9:D9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9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P46"/>
  <sheetViews>
    <sheetView showGridLines="0" view="pageBreakPreview" zoomScale="85" zoomScaleNormal="85" zoomScaleSheetLayoutView="85" zoomScalePageLayoutView="75" workbookViewId="0">
      <selection activeCell="N40" sqref="N40"/>
    </sheetView>
  </sheetViews>
  <sheetFormatPr defaultColWidth="9.109375" defaultRowHeight="14.25" customHeight="1" x14ac:dyDescent="0.15"/>
  <cols>
    <col min="1" max="1" width="3.109375" style="36" customWidth="1"/>
    <col min="2" max="2" width="27.88671875" style="36" customWidth="1"/>
    <col min="3" max="3" width="22.5546875" style="36" customWidth="1"/>
    <col min="4" max="4" width="21.88671875" style="38" customWidth="1"/>
    <col min="5" max="5" width="24" style="36" customWidth="1"/>
    <col min="6" max="16384" width="9.109375" style="36"/>
  </cols>
  <sheetData>
    <row r="2" spans="2:16" ht="14.25" customHeight="1" x14ac:dyDescent="0.15">
      <c r="E2" s="35" t="s">
        <v>524</v>
      </c>
    </row>
    <row r="3" spans="2:16" ht="17.25" customHeight="1" x14ac:dyDescent="0.15">
      <c r="B3" s="773" t="s">
        <v>259</v>
      </c>
      <c r="C3" s="773"/>
      <c r="D3" s="773"/>
      <c r="E3" s="773"/>
    </row>
    <row r="4" spans="2:16" ht="7.95" customHeight="1" x14ac:dyDescent="0.15">
      <c r="B4" s="371"/>
      <c r="C4" s="371"/>
      <c r="D4" s="371"/>
      <c r="E4" s="371"/>
    </row>
    <row r="5" spans="2:16" ht="13.2" x14ac:dyDescent="0.15">
      <c r="E5" s="37" t="s">
        <v>378</v>
      </c>
      <c r="O5" s="43"/>
      <c r="P5" s="43"/>
    </row>
    <row r="6" spans="2:16" ht="34.950000000000003" customHeight="1" x14ac:dyDescent="0.15">
      <c r="B6" s="44" t="s">
        <v>105</v>
      </c>
      <c r="C6" s="39" t="s">
        <v>377</v>
      </c>
      <c r="D6" s="40" t="s">
        <v>305</v>
      </c>
      <c r="E6" s="40" t="s">
        <v>699</v>
      </c>
      <c r="O6" s="43"/>
      <c r="P6" s="43"/>
    </row>
    <row r="7" spans="2:16" ht="14.25" customHeight="1" x14ac:dyDescent="0.15">
      <c r="B7" s="256" t="s">
        <v>649</v>
      </c>
      <c r="C7" s="256" t="s">
        <v>650</v>
      </c>
      <c r="D7" s="375" t="s">
        <v>651</v>
      </c>
      <c r="E7" s="342"/>
      <c r="O7" s="260"/>
      <c r="P7" s="43"/>
    </row>
    <row r="8" spans="2:16" ht="14.25" customHeight="1" x14ac:dyDescent="0.15">
      <c r="B8" s="256" t="s">
        <v>652</v>
      </c>
      <c r="C8" s="256" t="s">
        <v>532</v>
      </c>
      <c r="D8" s="375" t="s">
        <v>653</v>
      </c>
      <c r="E8" s="342"/>
      <c r="O8" s="260"/>
      <c r="P8" s="43"/>
    </row>
    <row r="9" spans="2:16" ht="14.25" customHeight="1" x14ac:dyDescent="0.15">
      <c r="B9" s="256" t="s">
        <v>654</v>
      </c>
      <c r="C9" s="256" t="s">
        <v>532</v>
      </c>
      <c r="D9" s="375" t="s">
        <v>655</v>
      </c>
      <c r="E9" s="342"/>
      <c r="O9" s="260"/>
      <c r="P9" s="43"/>
    </row>
    <row r="10" spans="2:16" ht="14.25" customHeight="1" x14ac:dyDescent="0.15">
      <c r="B10" s="256" t="s">
        <v>656</v>
      </c>
      <c r="C10" s="256" t="s">
        <v>532</v>
      </c>
      <c r="D10" s="375" t="s">
        <v>657</v>
      </c>
      <c r="E10" s="342"/>
      <c r="O10" s="43"/>
      <c r="P10" s="43"/>
    </row>
    <row r="11" spans="2:16" ht="14.25" customHeight="1" x14ac:dyDescent="0.15">
      <c r="B11" s="256" t="s">
        <v>658</v>
      </c>
      <c r="C11" s="256" t="s">
        <v>659</v>
      </c>
      <c r="D11" s="375" t="s">
        <v>660</v>
      </c>
      <c r="E11" s="342"/>
      <c r="O11" s="43"/>
      <c r="P11" s="43"/>
    </row>
    <row r="12" spans="2:16" ht="14.25" customHeight="1" x14ac:dyDescent="0.15">
      <c r="B12" s="256"/>
      <c r="C12" s="256"/>
      <c r="D12" s="375"/>
      <c r="E12" s="342"/>
      <c r="O12" s="43"/>
      <c r="P12" s="43"/>
    </row>
    <row r="13" spans="2:16" ht="14.25" customHeight="1" x14ac:dyDescent="0.15">
      <c r="B13" s="256"/>
      <c r="C13" s="256"/>
      <c r="D13" s="375"/>
      <c r="E13" s="342"/>
    </row>
    <row r="14" spans="2:16" ht="14.25" customHeight="1" x14ac:dyDescent="0.15">
      <c r="B14" s="256"/>
      <c r="C14" s="256"/>
      <c r="D14" s="375"/>
      <c r="E14" s="342"/>
    </row>
    <row r="15" spans="2:16" ht="14.25" customHeight="1" x14ac:dyDescent="0.15">
      <c r="B15" s="256"/>
      <c r="C15" s="256"/>
      <c r="D15" s="375"/>
      <c r="E15" s="342"/>
    </row>
    <row r="16" spans="2:16" ht="14.25" customHeight="1" x14ac:dyDescent="0.15">
      <c r="B16" s="256"/>
      <c r="C16" s="256"/>
      <c r="D16" s="256"/>
      <c r="E16" s="342"/>
    </row>
    <row r="17" spans="2:5" ht="14.25" customHeight="1" x14ac:dyDescent="0.15">
      <c r="B17" s="256"/>
      <c r="C17" s="256"/>
      <c r="D17" s="256"/>
      <c r="E17" s="342"/>
    </row>
    <row r="18" spans="2:5" ht="14.25" customHeight="1" x14ac:dyDescent="0.15">
      <c r="B18" s="256"/>
      <c r="C18" s="256"/>
      <c r="D18" s="256"/>
      <c r="E18" s="342"/>
    </row>
    <row r="19" spans="2:5" ht="14.25" customHeight="1" x14ac:dyDescent="0.15">
      <c r="B19" s="256"/>
      <c r="C19" s="256"/>
      <c r="D19" s="256"/>
      <c r="E19" s="342"/>
    </row>
    <row r="20" spans="2:5" ht="14.25" customHeight="1" x14ac:dyDescent="0.15">
      <c r="B20" s="256"/>
      <c r="C20" s="256"/>
      <c r="D20" s="256"/>
      <c r="E20" s="342"/>
    </row>
    <row r="21" spans="2:5" ht="14.25" customHeight="1" x14ac:dyDescent="0.15">
      <c r="B21" s="256"/>
      <c r="C21" s="256"/>
      <c r="D21" s="256"/>
      <c r="E21" s="342"/>
    </row>
    <row r="22" spans="2:5" ht="14.25" customHeight="1" x14ac:dyDescent="0.15">
      <c r="B22" s="256"/>
      <c r="C22" s="256"/>
      <c r="D22" s="256"/>
      <c r="E22" s="342"/>
    </row>
    <row r="23" spans="2:5" ht="14.25" customHeight="1" x14ac:dyDescent="0.15">
      <c r="B23" s="256"/>
      <c r="C23" s="256"/>
      <c r="D23" s="256"/>
      <c r="E23" s="342"/>
    </row>
    <row r="24" spans="2:5" ht="14.25" customHeight="1" x14ac:dyDescent="0.15">
      <c r="B24" s="256"/>
      <c r="C24" s="256"/>
      <c r="D24" s="256"/>
      <c r="E24" s="342"/>
    </row>
    <row r="25" spans="2:5" ht="14.25" customHeight="1" x14ac:dyDescent="0.15">
      <c r="B25" s="256"/>
      <c r="C25" s="256"/>
      <c r="D25" s="256"/>
      <c r="E25" s="342"/>
    </row>
    <row r="26" spans="2:5" ht="14.25" customHeight="1" x14ac:dyDescent="0.15">
      <c r="B26" s="256"/>
      <c r="C26" s="256"/>
      <c r="D26" s="256"/>
      <c r="E26" s="342"/>
    </row>
    <row r="27" spans="2:5" ht="14.25" customHeight="1" x14ac:dyDescent="0.15">
      <c r="B27" s="256"/>
      <c r="C27" s="256"/>
      <c r="D27" s="256"/>
      <c r="E27" s="342"/>
    </row>
    <row r="28" spans="2:5" ht="14.25" customHeight="1" x14ac:dyDescent="0.15">
      <c r="B28" s="256"/>
      <c r="C28" s="256"/>
      <c r="D28" s="256"/>
      <c r="E28" s="342"/>
    </row>
    <row r="29" spans="2:5" ht="14.25" customHeight="1" thickBot="1" x14ac:dyDescent="0.2">
      <c r="B29" s="409"/>
      <c r="C29" s="409"/>
      <c r="D29" s="409"/>
      <c r="E29" s="343"/>
    </row>
    <row r="30" spans="2:5" ht="22.2" customHeight="1" thickBot="1" x14ac:dyDescent="0.2">
      <c r="B30" s="998" t="s">
        <v>306</v>
      </c>
      <c r="C30" s="999"/>
      <c r="D30" s="1000"/>
      <c r="E30" s="645">
        <f>SUM(E7:E29)</f>
        <v>0</v>
      </c>
    </row>
    <row r="31" spans="2:5" ht="9.75" customHeight="1" thickBot="1" x14ac:dyDescent="0.2">
      <c r="B31" s="410"/>
      <c r="C31" s="411"/>
      <c r="D31" s="411"/>
      <c r="E31" s="412"/>
    </row>
    <row r="32" spans="2:5" ht="32.4" customHeight="1" thickBot="1" x14ac:dyDescent="0.2">
      <c r="B32" s="639" t="s">
        <v>355</v>
      </c>
      <c r="C32" s="640">
        <f>E30</f>
        <v>0</v>
      </c>
      <c r="D32" s="641" t="s">
        <v>260</v>
      </c>
    </row>
    <row r="33" spans="2:6" ht="13.2" x14ac:dyDescent="0.15"/>
    <row r="34" spans="2:6" ht="13.2" x14ac:dyDescent="0.15">
      <c r="B34" s="374" t="s">
        <v>83</v>
      </c>
      <c r="C34" s="374"/>
      <c r="D34" s="374"/>
      <c r="E34" s="275"/>
      <c r="F34" s="374"/>
    </row>
    <row r="35" spans="2:6" ht="13.2" x14ac:dyDescent="0.15">
      <c r="B35" s="374" t="s">
        <v>525</v>
      </c>
      <c r="C35" s="374"/>
      <c r="D35" s="374"/>
      <c r="E35" s="275"/>
      <c r="F35" s="374"/>
    </row>
    <row r="36" spans="2:6" ht="13.2" x14ac:dyDescent="0.15">
      <c r="B36" s="374" t="s">
        <v>526</v>
      </c>
      <c r="C36" s="374"/>
      <c r="D36" s="374"/>
      <c r="E36" s="275"/>
      <c r="F36" s="374"/>
    </row>
    <row r="37" spans="2:6" ht="13.2" x14ac:dyDescent="0.15">
      <c r="B37" s="374" t="s">
        <v>527</v>
      </c>
      <c r="C37" s="374"/>
      <c r="D37" s="374"/>
      <c r="E37" s="374"/>
      <c r="F37" s="374"/>
    </row>
    <row r="38" spans="2:6" ht="13.2" x14ac:dyDescent="0.15">
      <c r="B38" s="374" t="s">
        <v>662</v>
      </c>
      <c r="C38" s="374"/>
      <c r="D38" s="374"/>
      <c r="E38" s="374"/>
      <c r="F38" s="374"/>
    </row>
    <row r="39" spans="2:6" ht="13.2" x14ac:dyDescent="0.15">
      <c r="B39" s="374" t="s">
        <v>700</v>
      </c>
      <c r="C39" s="374"/>
      <c r="D39" s="374"/>
      <c r="E39" s="374"/>
      <c r="F39" s="374"/>
    </row>
    <row r="40" spans="2:6" ht="13.2" x14ac:dyDescent="0.15">
      <c r="B40" s="374" t="s">
        <v>701</v>
      </c>
      <c r="C40" s="374"/>
      <c r="D40" s="374"/>
      <c r="E40" s="374"/>
      <c r="F40" s="374"/>
    </row>
    <row r="41" spans="2:6" ht="13.2" x14ac:dyDescent="0.15">
      <c r="B41" s="374" t="s">
        <v>751</v>
      </c>
      <c r="C41" s="374"/>
      <c r="D41" s="374"/>
      <c r="E41" s="374"/>
      <c r="F41" s="374"/>
    </row>
    <row r="42" spans="2:6" ht="13.2" x14ac:dyDescent="0.15">
      <c r="B42" s="374" t="s">
        <v>702</v>
      </c>
      <c r="C42" s="374"/>
      <c r="D42" s="374"/>
      <c r="E42" s="275"/>
      <c r="F42" s="374"/>
    </row>
    <row r="43" spans="2:6" ht="13.2" x14ac:dyDescent="0.15">
      <c r="B43" s="374" t="s">
        <v>703</v>
      </c>
      <c r="C43" s="374"/>
      <c r="D43" s="374"/>
      <c r="E43" s="275"/>
      <c r="F43" s="374"/>
    </row>
    <row r="44" spans="2:6" ht="13.2" x14ac:dyDescent="0.15">
      <c r="B44" s="374" t="s">
        <v>704</v>
      </c>
      <c r="C44" s="374"/>
      <c r="D44" s="374"/>
      <c r="E44" s="275"/>
      <c r="F44" s="374"/>
    </row>
    <row r="45" spans="2:6" ht="13.2" x14ac:dyDescent="0.15">
      <c r="B45" s="374" t="s">
        <v>705</v>
      </c>
      <c r="C45" s="374"/>
      <c r="D45" s="374"/>
      <c r="E45" s="275"/>
      <c r="F45" s="374"/>
    </row>
    <row r="46" spans="2:6" ht="13.2" x14ac:dyDescent="0.15">
      <c r="B46" s="374" t="s">
        <v>706</v>
      </c>
      <c r="C46" s="374"/>
      <c r="D46" s="374"/>
      <c r="E46" s="275"/>
      <c r="F46" s="374"/>
    </row>
  </sheetData>
  <mergeCells count="2">
    <mergeCell ref="B3:E3"/>
    <mergeCell ref="B30:D30"/>
  </mergeCells>
  <phoneticPr fontId="5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2" x14ac:dyDescent="0.15"/>
  <cols>
    <col min="1" max="1" width="3.33203125" style="50" customWidth="1"/>
    <col min="2" max="2" width="3.5546875" style="50" customWidth="1"/>
    <col min="3" max="3" width="16" style="50" customWidth="1"/>
    <col min="4" max="4" width="4.33203125" style="50" customWidth="1"/>
    <col min="5" max="5" width="5.109375" style="50" customWidth="1"/>
    <col min="6" max="6" width="5.109375" style="51" customWidth="1"/>
    <col min="7" max="9" width="5.109375" style="50" customWidth="1"/>
    <col min="10" max="10" width="18.33203125" style="50" customWidth="1"/>
    <col min="11" max="11" width="75.5546875" style="50" customWidth="1"/>
    <col min="12" max="255" width="8.88671875" style="50"/>
    <col min="256" max="256" width="4.33203125" style="50" customWidth="1"/>
    <col min="257" max="257" width="13.5546875" style="50" customWidth="1"/>
    <col min="258" max="258" width="4.5546875" style="50" customWidth="1"/>
    <col min="259" max="265" width="6.109375" style="50" customWidth="1"/>
    <col min="266" max="266" width="17.5546875" style="50" bestFit="1" customWidth="1"/>
    <col min="267" max="267" width="50.33203125" style="50" customWidth="1"/>
    <col min="268" max="511" width="8.88671875" style="50"/>
    <col min="512" max="512" width="4.33203125" style="50" customWidth="1"/>
    <col min="513" max="513" width="13.5546875" style="50" customWidth="1"/>
    <col min="514" max="514" width="4.5546875" style="50" customWidth="1"/>
    <col min="515" max="521" width="6.109375" style="50" customWidth="1"/>
    <col min="522" max="522" width="17.5546875" style="50" bestFit="1" customWidth="1"/>
    <col min="523" max="523" width="50.33203125" style="50" customWidth="1"/>
    <col min="524" max="767" width="8.88671875" style="50"/>
    <col min="768" max="768" width="4.33203125" style="50" customWidth="1"/>
    <col min="769" max="769" width="13.5546875" style="50" customWidth="1"/>
    <col min="770" max="770" width="4.5546875" style="50" customWidth="1"/>
    <col min="771" max="777" width="6.109375" style="50" customWidth="1"/>
    <col min="778" max="778" width="17.5546875" style="50" bestFit="1" customWidth="1"/>
    <col min="779" max="779" width="50.33203125" style="50" customWidth="1"/>
    <col min="780" max="1023" width="8.88671875" style="50"/>
    <col min="1024" max="1024" width="4.33203125" style="50" customWidth="1"/>
    <col min="1025" max="1025" width="13.5546875" style="50" customWidth="1"/>
    <col min="1026" max="1026" width="4.5546875" style="50" customWidth="1"/>
    <col min="1027" max="1033" width="6.109375" style="50" customWidth="1"/>
    <col min="1034" max="1034" width="17.5546875" style="50" bestFit="1" customWidth="1"/>
    <col min="1035" max="1035" width="50.33203125" style="50" customWidth="1"/>
    <col min="1036" max="1279" width="8.88671875" style="50"/>
    <col min="1280" max="1280" width="4.33203125" style="50" customWidth="1"/>
    <col min="1281" max="1281" width="13.5546875" style="50" customWidth="1"/>
    <col min="1282" max="1282" width="4.5546875" style="50" customWidth="1"/>
    <col min="1283" max="1289" width="6.109375" style="50" customWidth="1"/>
    <col min="1290" max="1290" width="17.5546875" style="50" bestFit="1" customWidth="1"/>
    <col min="1291" max="1291" width="50.33203125" style="50" customWidth="1"/>
    <col min="1292" max="1535" width="8.88671875" style="50"/>
    <col min="1536" max="1536" width="4.33203125" style="50" customWidth="1"/>
    <col min="1537" max="1537" width="13.5546875" style="50" customWidth="1"/>
    <col min="1538" max="1538" width="4.5546875" style="50" customWidth="1"/>
    <col min="1539" max="1545" width="6.109375" style="50" customWidth="1"/>
    <col min="1546" max="1546" width="17.5546875" style="50" bestFit="1" customWidth="1"/>
    <col min="1547" max="1547" width="50.33203125" style="50" customWidth="1"/>
    <col min="1548" max="1791" width="8.88671875" style="50"/>
    <col min="1792" max="1792" width="4.33203125" style="50" customWidth="1"/>
    <col min="1793" max="1793" width="13.5546875" style="50" customWidth="1"/>
    <col min="1794" max="1794" width="4.5546875" style="50" customWidth="1"/>
    <col min="1795" max="1801" width="6.109375" style="50" customWidth="1"/>
    <col min="1802" max="1802" width="17.5546875" style="50" bestFit="1" customWidth="1"/>
    <col min="1803" max="1803" width="50.33203125" style="50" customWidth="1"/>
    <col min="1804" max="2047" width="8.88671875" style="50"/>
    <col min="2048" max="2048" width="4.33203125" style="50" customWidth="1"/>
    <col min="2049" max="2049" width="13.5546875" style="50" customWidth="1"/>
    <col min="2050" max="2050" width="4.5546875" style="50" customWidth="1"/>
    <col min="2051" max="2057" width="6.109375" style="50" customWidth="1"/>
    <col min="2058" max="2058" width="17.5546875" style="50" bestFit="1" customWidth="1"/>
    <col min="2059" max="2059" width="50.33203125" style="50" customWidth="1"/>
    <col min="2060" max="2303" width="8.88671875" style="50"/>
    <col min="2304" max="2304" width="4.33203125" style="50" customWidth="1"/>
    <col min="2305" max="2305" width="13.5546875" style="50" customWidth="1"/>
    <col min="2306" max="2306" width="4.5546875" style="50" customWidth="1"/>
    <col min="2307" max="2313" width="6.109375" style="50" customWidth="1"/>
    <col min="2314" max="2314" width="17.5546875" style="50" bestFit="1" customWidth="1"/>
    <col min="2315" max="2315" width="50.33203125" style="50" customWidth="1"/>
    <col min="2316" max="2559" width="8.88671875" style="50"/>
    <col min="2560" max="2560" width="4.33203125" style="50" customWidth="1"/>
    <col min="2561" max="2561" width="13.5546875" style="50" customWidth="1"/>
    <col min="2562" max="2562" width="4.5546875" style="50" customWidth="1"/>
    <col min="2563" max="2569" width="6.109375" style="50" customWidth="1"/>
    <col min="2570" max="2570" width="17.5546875" style="50" bestFit="1" customWidth="1"/>
    <col min="2571" max="2571" width="50.33203125" style="50" customWidth="1"/>
    <col min="2572" max="2815" width="8.88671875" style="50"/>
    <col min="2816" max="2816" width="4.33203125" style="50" customWidth="1"/>
    <col min="2817" max="2817" width="13.5546875" style="50" customWidth="1"/>
    <col min="2818" max="2818" width="4.5546875" style="50" customWidth="1"/>
    <col min="2819" max="2825" width="6.109375" style="50" customWidth="1"/>
    <col min="2826" max="2826" width="17.5546875" style="50" bestFit="1" customWidth="1"/>
    <col min="2827" max="2827" width="50.33203125" style="50" customWidth="1"/>
    <col min="2828" max="3071" width="8.88671875" style="50"/>
    <col min="3072" max="3072" width="4.33203125" style="50" customWidth="1"/>
    <col min="3073" max="3073" width="13.5546875" style="50" customWidth="1"/>
    <col min="3074" max="3074" width="4.5546875" style="50" customWidth="1"/>
    <col min="3075" max="3081" width="6.109375" style="50" customWidth="1"/>
    <col min="3082" max="3082" width="17.5546875" style="50" bestFit="1" customWidth="1"/>
    <col min="3083" max="3083" width="50.33203125" style="50" customWidth="1"/>
    <col min="3084" max="3327" width="8.88671875" style="50"/>
    <col min="3328" max="3328" width="4.33203125" style="50" customWidth="1"/>
    <col min="3329" max="3329" width="13.5546875" style="50" customWidth="1"/>
    <col min="3330" max="3330" width="4.5546875" style="50" customWidth="1"/>
    <col min="3331" max="3337" width="6.109375" style="50" customWidth="1"/>
    <col min="3338" max="3338" width="17.5546875" style="50" bestFit="1" customWidth="1"/>
    <col min="3339" max="3339" width="50.33203125" style="50" customWidth="1"/>
    <col min="3340" max="3583" width="8.88671875" style="50"/>
    <col min="3584" max="3584" width="4.33203125" style="50" customWidth="1"/>
    <col min="3585" max="3585" width="13.5546875" style="50" customWidth="1"/>
    <col min="3586" max="3586" width="4.5546875" style="50" customWidth="1"/>
    <col min="3587" max="3593" width="6.109375" style="50" customWidth="1"/>
    <col min="3594" max="3594" width="17.5546875" style="50" bestFit="1" customWidth="1"/>
    <col min="3595" max="3595" width="50.33203125" style="50" customWidth="1"/>
    <col min="3596" max="3839" width="8.88671875" style="50"/>
    <col min="3840" max="3840" width="4.33203125" style="50" customWidth="1"/>
    <col min="3841" max="3841" width="13.5546875" style="50" customWidth="1"/>
    <col min="3842" max="3842" width="4.5546875" style="50" customWidth="1"/>
    <col min="3843" max="3849" width="6.109375" style="50" customWidth="1"/>
    <col min="3850" max="3850" width="17.5546875" style="50" bestFit="1" customWidth="1"/>
    <col min="3851" max="3851" width="50.33203125" style="50" customWidth="1"/>
    <col min="3852" max="4095" width="8.88671875" style="50"/>
    <col min="4096" max="4096" width="4.33203125" style="50" customWidth="1"/>
    <col min="4097" max="4097" width="13.5546875" style="50" customWidth="1"/>
    <col min="4098" max="4098" width="4.5546875" style="50" customWidth="1"/>
    <col min="4099" max="4105" width="6.109375" style="50" customWidth="1"/>
    <col min="4106" max="4106" width="17.5546875" style="50" bestFit="1" customWidth="1"/>
    <col min="4107" max="4107" width="50.33203125" style="50" customWidth="1"/>
    <col min="4108" max="4351" width="8.88671875" style="50"/>
    <col min="4352" max="4352" width="4.33203125" style="50" customWidth="1"/>
    <col min="4353" max="4353" width="13.5546875" style="50" customWidth="1"/>
    <col min="4354" max="4354" width="4.5546875" style="50" customWidth="1"/>
    <col min="4355" max="4361" width="6.109375" style="50" customWidth="1"/>
    <col min="4362" max="4362" width="17.5546875" style="50" bestFit="1" customWidth="1"/>
    <col min="4363" max="4363" width="50.33203125" style="50" customWidth="1"/>
    <col min="4364" max="4607" width="8.88671875" style="50"/>
    <col min="4608" max="4608" width="4.33203125" style="50" customWidth="1"/>
    <col min="4609" max="4609" width="13.5546875" style="50" customWidth="1"/>
    <col min="4610" max="4610" width="4.5546875" style="50" customWidth="1"/>
    <col min="4611" max="4617" width="6.109375" style="50" customWidth="1"/>
    <col min="4618" max="4618" width="17.5546875" style="50" bestFit="1" customWidth="1"/>
    <col min="4619" max="4619" width="50.33203125" style="50" customWidth="1"/>
    <col min="4620" max="4863" width="8.88671875" style="50"/>
    <col min="4864" max="4864" width="4.33203125" style="50" customWidth="1"/>
    <col min="4865" max="4865" width="13.5546875" style="50" customWidth="1"/>
    <col min="4866" max="4866" width="4.5546875" style="50" customWidth="1"/>
    <col min="4867" max="4873" width="6.109375" style="50" customWidth="1"/>
    <col min="4874" max="4874" width="17.5546875" style="50" bestFit="1" customWidth="1"/>
    <col min="4875" max="4875" width="50.33203125" style="50" customWidth="1"/>
    <col min="4876" max="5119" width="8.88671875" style="50"/>
    <col min="5120" max="5120" width="4.33203125" style="50" customWidth="1"/>
    <col min="5121" max="5121" width="13.5546875" style="50" customWidth="1"/>
    <col min="5122" max="5122" width="4.5546875" style="50" customWidth="1"/>
    <col min="5123" max="5129" width="6.109375" style="50" customWidth="1"/>
    <col min="5130" max="5130" width="17.5546875" style="50" bestFit="1" customWidth="1"/>
    <col min="5131" max="5131" width="50.33203125" style="50" customWidth="1"/>
    <col min="5132" max="5375" width="8.88671875" style="50"/>
    <col min="5376" max="5376" width="4.33203125" style="50" customWidth="1"/>
    <col min="5377" max="5377" width="13.5546875" style="50" customWidth="1"/>
    <col min="5378" max="5378" width="4.5546875" style="50" customWidth="1"/>
    <col min="5379" max="5385" width="6.109375" style="50" customWidth="1"/>
    <col min="5386" max="5386" width="17.5546875" style="50" bestFit="1" customWidth="1"/>
    <col min="5387" max="5387" width="50.33203125" style="50" customWidth="1"/>
    <col min="5388" max="5631" width="8.88671875" style="50"/>
    <col min="5632" max="5632" width="4.33203125" style="50" customWidth="1"/>
    <col min="5633" max="5633" width="13.5546875" style="50" customWidth="1"/>
    <col min="5634" max="5634" width="4.5546875" style="50" customWidth="1"/>
    <col min="5635" max="5641" width="6.109375" style="50" customWidth="1"/>
    <col min="5642" max="5642" width="17.5546875" style="50" bestFit="1" customWidth="1"/>
    <col min="5643" max="5643" width="50.33203125" style="50" customWidth="1"/>
    <col min="5644" max="5887" width="8.88671875" style="50"/>
    <col min="5888" max="5888" width="4.33203125" style="50" customWidth="1"/>
    <col min="5889" max="5889" width="13.5546875" style="50" customWidth="1"/>
    <col min="5890" max="5890" width="4.5546875" style="50" customWidth="1"/>
    <col min="5891" max="5897" width="6.109375" style="50" customWidth="1"/>
    <col min="5898" max="5898" width="17.5546875" style="50" bestFit="1" customWidth="1"/>
    <col min="5899" max="5899" width="50.33203125" style="50" customWidth="1"/>
    <col min="5900" max="6143" width="8.88671875" style="50"/>
    <col min="6144" max="6144" width="4.33203125" style="50" customWidth="1"/>
    <col min="6145" max="6145" width="13.5546875" style="50" customWidth="1"/>
    <col min="6146" max="6146" width="4.5546875" style="50" customWidth="1"/>
    <col min="6147" max="6153" width="6.109375" style="50" customWidth="1"/>
    <col min="6154" max="6154" width="17.5546875" style="50" bestFit="1" customWidth="1"/>
    <col min="6155" max="6155" width="50.33203125" style="50" customWidth="1"/>
    <col min="6156" max="6399" width="8.88671875" style="50"/>
    <col min="6400" max="6400" width="4.33203125" style="50" customWidth="1"/>
    <col min="6401" max="6401" width="13.5546875" style="50" customWidth="1"/>
    <col min="6402" max="6402" width="4.5546875" style="50" customWidth="1"/>
    <col min="6403" max="6409" width="6.109375" style="50" customWidth="1"/>
    <col min="6410" max="6410" width="17.5546875" style="50" bestFit="1" customWidth="1"/>
    <col min="6411" max="6411" width="50.33203125" style="50" customWidth="1"/>
    <col min="6412" max="6655" width="8.88671875" style="50"/>
    <col min="6656" max="6656" width="4.33203125" style="50" customWidth="1"/>
    <col min="6657" max="6657" width="13.5546875" style="50" customWidth="1"/>
    <col min="6658" max="6658" width="4.5546875" style="50" customWidth="1"/>
    <col min="6659" max="6665" width="6.109375" style="50" customWidth="1"/>
    <col min="6666" max="6666" width="17.5546875" style="50" bestFit="1" customWidth="1"/>
    <col min="6667" max="6667" width="50.33203125" style="50" customWidth="1"/>
    <col min="6668" max="6911" width="8.88671875" style="50"/>
    <col min="6912" max="6912" width="4.33203125" style="50" customWidth="1"/>
    <col min="6913" max="6913" width="13.5546875" style="50" customWidth="1"/>
    <col min="6914" max="6914" width="4.5546875" style="50" customWidth="1"/>
    <col min="6915" max="6921" width="6.109375" style="50" customWidth="1"/>
    <col min="6922" max="6922" width="17.5546875" style="50" bestFit="1" customWidth="1"/>
    <col min="6923" max="6923" width="50.33203125" style="50" customWidth="1"/>
    <col min="6924" max="7167" width="8.88671875" style="50"/>
    <col min="7168" max="7168" width="4.33203125" style="50" customWidth="1"/>
    <col min="7169" max="7169" width="13.5546875" style="50" customWidth="1"/>
    <col min="7170" max="7170" width="4.5546875" style="50" customWidth="1"/>
    <col min="7171" max="7177" width="6.109375" style="50" customWidth="1"/>
    <col min="7178" max="7178" width="17.5546875" style="50" bestFit="1" customWidth="1"/>
    <col min="7179" max="7179" width="50.33203125" style="50" customWidth="1"/>
    <col min="7180" max="7423" width="8.88671875" style="50"/>
    <col min="7424" max="7424" width="4.33203125" style="50" customWidth="1"/>
    <col min="7425" max="7425" width="13.5546875" style="50" customWidth="1"/>
    <col min="7426" max="7426" width="4.5546875" style="50" customWidth="1"/>
    <col min="7427" max="7433" width="6.109375" style="50" customWidth="1"/>
    <col min="7434" max="7434" width="17.5546875" style="50" bestFit="1" customWidth="1"/>
    <col min="7435" max="7435" width="50.33203125" style="50" customWidth="1"/>
    <col min="7436" max="7679" width="8.88671875" style="50"/>
    <col min="7680" max="7680" width="4.33203125" style="50" customWidth="1"/>
    <col min="7681" max="7681" width="13.5546875" style="50" customWidth="1"/>
    <col min="7682" max="7682" width="4.5546875" style="50" customWidth="1"/>
    <col min="7683" max="7689" width="6.109375" style="50" customWidth="1"/>
    <col min="7690" max="7690" width="17.5546875" style="50" bestFit="1" customWidth="1"/>
    <col min="7691" max="7691" width="50.33203125" style="50" customWidth="1"/>
    <col min="7692" max="7935" width="8.88671875" style="50"/>
    <col min="7936" max="7936" width="4.33203125" style="50" customWidth="1"/>
    <col min="7937" max="7937" width="13.5546875" style="50" customWidth="1"/>
    <col min="7938" max="7938" width="4.5546875" style="50" customWidth="1"/>
    <col min="7939" max="7945" width="6.109375" style="50" customWidth="1"/>
    <col min="7946" max="7946" width="17.5546875" style="50" bestFit="1" customWidth="1"/>
    <col min="7947" max="7947" width="50.33203125" style="50" customWidth="1"/>
    <col min="7948" max="8191" width="8.88671875" style="50"/>
    <col min="8192" max="8192" width="4.33203125" style="50" customWidth="1"/>
    <col min="8193" max="8193" width="13.5546875" style="50" customWidth="1"/>
    <col min="8194" max="8194" width="4.5546875" style="50" customWidth="1"/>
    <col min="8195" max="8201" width="6.109375" style="50" customWidth="1"/>
    <col min="8202" max="8202" width="17.5546875" style="50" bestFit="1" customWidth="1"/>
    <col min="8203" max="8203" width="50.33203125" style="50" customWidth="1"/>
    <col min="8204" max="8447" width="8.88671875" style="50"/>
    <col min="8448" max="8448" width="4.33203125" style="50" customWidth="1"/>
    <col min="8449" max="8449" width="13.5546875" style="50" customWidth="1"/>
    <col min="8450" max="8450" width="4.5546875" style="50" customWidth="1"/>
    <col min="8451" max="8457" width="6.109375" style="50" customWidth="1"/>
    <col min="8458" max="8458" width="17.5546875" style="50" bestFit="1" customWidth="1"/>
    <col min="8459" max="8459" width="50.33203125" style="50" customWidth="1"/>
    <col min="8460" max="8703" width="8.88671875" style="50"/>
    <col min="8704" max="8704" width="4.33203125" style="50" customWidth="1"/>
    <col min="8705" max="8705" width="13.5546875" style="50" customWidth="1"/>
    <col min="8706" max="8706" width="4.5546875" style="50" customWidth="1"/>
    <col min="8707" max="8713" width="6.109375" style="50" customWidth="1"/>
    <col min="8714" max="8714" width="17.5546875" style="50" bestFit="1" customWidth="1"/>
    <col min="8715" max="8715" width="50.33203125" style="50" customWidth="1"/>
    <col min="8716" max="8959" width="8.88671875" style="50"/>
    <col min="8960" max="8960" width="4.33203125" style="50" customWidth="1"/>
    <col min="8961" max="8961" width="13.5546875" style="50" customWidth="1"/>
    <col min="8962" max="8962" width="4.5546875" style="50" customWidth="1"/>
    <col min="8963" max="8969" width="6.109375" style="50" customWidth="1"/>
    <col min="8970" max="8970" width="17.5546875" style="50" bestFit="1" customWidth="1"/>
    <col min="8971" max="8971" width="50.33203125" style="50" customWidth="1"/>
    <col min="8972" max="9215" width="8.88671875" style="50"/>
    <col min="9216" max="9216" width="4.33203125" style="50" customWidth="1"/>
    <col min="9217" max="9217" width="13.5546875" style="50" customWidth="1"/>
    <col min="9218" max="9218" width="4.5546875" style="50" customWidth="1"/>
    <col min="9219" max="9225" width="6.109375" style="50" customWidth="1"/>
    <col min="9226" max="9226" width="17.5546875" style="50" bestFit="1" customWidth="1"/>
    <col min="9227" max="9227" width="50.33203125" style="50" customWidth="1"/>
    <col min="9228" max="9471" width="8.88671875" style="50"/>
    <col min="9472" max="9472" width="4.33203125" style="50" customWidth="1"/>
    <col min="9473" max="9473" width="13.5546875" style="50" customWidth="1"/>
    <col min="9474" max="9474" width="4.5546875" style="50" customWidth="1"/>
    <col min="9475" max="9481" width="6.109375" style="50" customWidth="1"/>
    <col min="9482" max="9482" width="17.5546875" style="50" bestFit="1" customWidth="1"/>
    <col min="9483" max="9483" width="50.33203125" style="50" customWidth="1"/>
    <col min="9484" max="9727" width="8.88671875" style="50"/>
    <col min="9728" max="9728" width="4.33203125" style="50" customWidth="1"/>
    <col min="9729" max="9729" width="13.5546875" style="50" customWidth="1"/>
    <col min="9730" max="9730" width="4.5546875" style="50" customWidth="1"/>
    <col min="9731" max="9737" width="6.109375" style="50" customWidth="1"/>
    <col min="9738" max="9738" width="17.5546875" style="50" bestFit="1" customWidth="1"/>
    <col min="9739" max="9739" width="50.33203125" style="50" customWidth="1"/>
    <col min="9740" max="9983" width="8.88671875" style="50"/>
    <col min="9984" max="9984" width="4.33203125" style="50" customWidth="1"/>
    <col min="9985" max="9985" width="13.5546875" style="50" customWidth="1"/>
    <col min="9986" max="9986" width="4.5546875" style="50" customWidth="1"/>
    <col min="9987" max="9993" width="6.109375" style="50" customWidth="1"/>
    <col min="9994" max="9994" width="17.5546875" style="50" bestFit="1" customWidth="1"/>
    <col min="9995" max="9995" width="50.33203125" style="50" customWidth="1"/>
    <col min="9996" max="10239" width="8.88671875" style="50"/>
    <col min="10240" max="10240" width="4.33203125" style="50" customWidth="1"/>
    <col min="10241" max="10241" width="13.5546875" style="50" customWidth="1"/>
    <col min="10242" max="10242" width="4.5546875" style="50" customWidth="1"/>
    <col min="10243" max="10249" width="6.109375" style="50" customWidth="1"/>
    <col min="10250" max="10250" width="17.5546875" style="50" bestFit="1" customWidth="1"/>
    <col min="10251" max="10251" width="50.33203125" style="50" customWidth="1"/>
    <col min="10252" max="10495" width="8.88671875" style="50"/>
    <col min="10496" max="10496" width="4.33203125" style="50" customWidth="1"/>
    <col min="10497" max="10497" width="13.5546875" style="50" customWidth="1"/>
    <col min="10498" max="10498" width="4.5546875" style="50" customWidth="1"/>
    <col min="10499" max="10505" width="6.109375" style="50" customWidth="1"/>
    <col min="10506" max="10506" width="17.5546875" style="50" bestFit="1" customWidth="1"/>
    <col min="10507" max="10507" width="50.33203125" style="50" customWidth="1"/>
    <col min="10508" max="10751" width="8.88671875" style="50"/>
    <col min="10752" max="10752" width="4.33203125" style="50" customWidth="1"/>
    <col min="10753" max="10753" width="13.5546875" style="50" customWidth="1"/>
    <col min="10754" max="10754" width="4.5546875" style="50" customWidth="1"/>
    <col min="10755" max="10761" width="6.109375" style="50" customWidth="1"/>
    <col min="10762" max="10762" width="17.5546875" style="50" bestFit="1" customWidth="1"/>
    <col min="10763" max="10763" width="50.33203125" style="50" customWidth="1"/>
    <col min="10764" max="11007" width="8.88671875" style="50"/>
    <col min="11008" max="11008" width="4.33203125" style="50" customWidth="1"/>
    <col min="11009" max="11009" width="13.5546875" style="50" customWidth="1"/>
    <col min="11010" max="11010" width="4.5546875" style="50" customWidth="1"/>
    <col min="11011" max="11017" width="6.109375" style="50" customWidth="1"/>
    <col min="11018" max="11018" width="17.5546875" style="50" bestFit="1" customWidth="1"/>
    <col min="11019" max="11019" width="50.33203125" style="50" customWidth="1"/>
    <col min="11020" max="11263" width="8.88671875" style="50"/>
    <col min="11264" max="11264" width="4.33203125" style="50" customWidth="1"/>
    <col min="11265" max="11265" width="13.5546875" style="50" customWidth="1"/>
    <col min="11266" max="11266" width="4.5546875" style="50" customWidth="1"/>
    <col min="11267" max="11273" width="6.109375" style="50" customWidth="1"/>
    <col min="11274" max="11274" width="17.5546875" style="50" bestFit="1" customWidth="1"/>
    <col min="11275" max="11275" width="50.33203125" style="50" customWidth="1"/>
    <col min="11276" max="11519" width="8.88671875" style="50"/>
    <col min="11520" max="11520" width="4.33203125" style="50" customWidth="1"/>
    <col min="11521" max="11521" width="13.5546875" style="50" customWidth="1"/>
    <col min="11522" max="11522" width="4.5546875" style="50" customWidth="1"/>
    <col min="11523" max="11529" width="6.109375" style="50" customWidth="1"/>
    <col min="11530" max="11530" width="17.5546875" style="50" bestFit="1" customWidth="1"/>
    <col min="11531" max="11531" width="50.33203125" style="50" customWidth="1"/>
    <col min="11532" max="11775" width="8.88671875" style="50"/>
    <col min="11776" max="11776" width="4.33203125" style="50" customWidth="1"/>
    <col min="11777" max="11777" width="13.5546875" style="50" customWidth="1"/>
    <col min="11778" max="11778" width="4.5546875" style="50" customWidth="1"/>
    <col min="11779" max="11785" width="6.109375" style="50" customWidth="1"/>
    <col min="11786" max="11786" width="17.5546875" style="50" bestFit="1" customWidth="1"/>
    <col min="11787" max="11787" width="50.33203125" style="50" customWidth="1"/>
    <col min="11788" max="12031" width="8.88671875" style="50"/>
    <col min="12032" max="12032" width="4.33203125" style="50" customWidth="1"/>
    <col min="12033" max="12033" width="13.5546875" style="50" customWidth="1"/>
    <col min="12034" max="12034" width="4.5546875" style="50" customWidth="1"/>
    <col min="12035" max="12041" width="6.109375" style="50" customWidth="1"/>
    <col min="12042" max="12042" width="17.5546875" style="50" bestFit="1" customWidth="1"/>
    <col min="12043" max="12043" width="50.33203125" style="50" customWidth="1"/>
    <col min="12044" max="12287" width="8.88671875" style="50"/>
    <col min="12288" max="12288" width="4.33203125" style="50" customWidth="1"/>
    <col min="12289" max="12289" width="13.5546875" style="50" customWidth="1"/>
    <col min="12290" max="12290" width="4.5546875" style="50" customWidth="1"/>
    <col min="12291" max="12297" width="6.109375" style="50" customWidth="1"/>
    <col min="12298" max="12298" width="17.5546875" style="50" bestFit="1" customWidth="1"/>
    <col min="12299" max="12299" width="50.33203125" style="50" customWidth="1"/>
    <col min="12300" max="12543" width="8.88671875" style="50"/>
    <col min="12544" max="12544" width="4.33203125" style="50" customWidth="1"/>
    <col min="12545" max="12545" width="13.5546875" style="50" customWidth="1"/>
    <col min="12546" max="12546" width="4.5546875" style="50" customWidth="1"/>
    <col min="12547" max="12553" width="6.109375" style="50" customWidth="1"/>
    <col min="12554" max="12554" width="17.5546875" style="50" bestFit="1" customWidth="1"/>
    <col min="12555" max="12555" width="50.33203125" style="50" customWidth="1"/>
    <col min="12556" max="12799" width="8.88671875" style="50"/>
    <col min="12800" max="12800" width="4.33203125" style="50" customWidth="1"/>
    <col min="12801" max="12801" width="13.5546875" style="50" customWidth="1"/>
    <col min="12802" max="12802" width="4.5546875" style="50" customWidth="1"/>
    <col min="12803" max="12809" width="6.109375" style="50" customWidth="1"/>
    <col min="12810" max="12810" width="17.5546875" style="50" bestFit="1" customWidth="1"/>
    <col min="12811" max="12811" width="50.33203125" style="50" customWidth="1"/>
    <col min="12812" max="13055" width="8.88671875" style="50"/>
    <col min="13056" max="13056" width="4.33203125" style="50" customWidth="1"/>
    <col min="13057" max="13057" width="13.5546875" style="50" customWidth="1"/>
    <col min="13058" max="13058" width="4.5546875" style="50" customWidth="1"/>
    <col min="13059" max="13065" width="6.109375" style="50" customWidth="1"/>
    <col min="13066" max="13066" width="17.5546875" style="50" bestFit="1" customWidth="1"/>
    <col min="13067" max="13067" width="50.33203125" style="50" customWidth="1"/>
    <col min="13068" max="13311" width="8.88671875" style="50"/>
    <col min="13312" max="13312" width="4.33203125" style="50" customWidth="1"/>
    <col min="13313" max="13313" width="13.5546875" style="50" customWidth="1"/>
    <col min="13314" max="13314" width="4.5546875" style="50" customWidth="1"/>
    <col min="13315" max="13321" width="6.109375" style="50" customWidth="1"/>
    <col min="13322" max="13322" width="17.5546875" style="50" bestFit="1" customWidth="1"/>
    <col min="13323" max="13323" width="50.33203125" style="50" customWidth="1"/>
    <col min="13324" max="13567" width="8.88671875" style="50"/>
    <col min="13568" max="13568" width="4.33203125" style="50" customWidth="1"/>
    <col min="13569" max="13569" width="13.5546875" style="50" customWidth="1"/>
    <col min="13570" max="13570" width="4.5546875" style="50" customWidth="1"/>
    <col min="13571" max="13577" width="6.109375" style="50" customWidth="1"/>
    <col min="13578" max="13578" width="17.5546875" style="50" bestFit="1" customWidth="1"/>
    <col min="13579" max="13579" width="50.33203125" style="50" customWidth="1"/>
    <col min="13580" max="13823" width="8.88671875" style="50"/>
    <col min="13824" max="13824" width="4.33203125" style="50" customWidth="1"/>
    <col min="13825" max="13825" width="13.5546875" style="50" customWidth="1"/>
    <col min="13826" max="13826" width="4.5546875" style="50" customWidth="1"/>
    <col min="13827" max="13833" width="6.109375" style="50" customWidth="1"/>
    <col min="13834" max="13834" width="17.5546875" style="50" bestFit="1" customWidth="1"/>
    <col min="13835" max="13835" width="50.33203125" style="50" customWidth="1"/>
    <col min="13836" max="14079" width="8.88671875" style="50"/>
    <col min="14080" max="14080" width="4.33203125" style="50" customWidth="1"/>
    <col min="14081" max="14081" width="13.5546875" style="50" customWidth="1"/>
    <col min="14082" max="14082" width="4.5546875" style="50" customWidth="1"/>
    <col min="14083" max="14089" width="6.109375" style="50" customWidth="1"/>
    <col min="14090" max="14090" width="17.5546875" style="50" bestFit="1" customWidth="1"/>
    <col min="14091" max="14091" width="50.33203125" style="50" customWidth="1"/>
    <col min="14092" max="14335" width="8.88671875" style="50"/>
    <col min="14336" max="14336" width="4.33203125" style="50" customWidth="1"/>
    <col min="14337" max="14337" width="13.5546875" style="50" customWidth="1"/>
    <col min="14338" max="14338" width="4.5546875" style="50" customWidth="1"/>
    <col min="14339" max="14345" width="6.109375" style="50" customWidth="1"/>
    <col min="14346" max="14346" width="17.5546875" style="50" bestFit="1" customWidth="1"/>
    <col min="14347" max="14347" width="50.33203125" style="50" customWidth="1"/>
    <col min="14348" max="14591" width="8.88671875" style="50"/>
    <col min="14592" max="14592" width="4.33203125" style="50" customWidth="1"/>
    <col min="14593" max="14593" width="13.5546875" style="50" customWidth="1"/>
    <col min="14594" max="14594" width="4.5546875" style="50" customWidth="1"/>
    <col min="14595" max="14601" width="6.109375" style="50" customWidth="1"/>
    <col min="14602" max="14602" width="17.5546875" style="50" bestFit="1" customWidth="1"/>
    <col min="14603" max="14603" width="50.33203125" style="50" customWidth="1"/>
    <col min="14604" max="14847" width="8.88671875" style="50"/>
    <col min="14848" max="14848" width="4.33203125" style="50" customWidth="1"/>
    <col min="14849" max="14849" width="13.5546875" style="50" customWidth="1"/>
    <col min="14850" max="14850" width="4.5546875" style="50" customWidth="1"/>
    <col min="14851" max="14857" width="6.109375" style="50" customWidth="1"/>
    <col min="14858" max="14858" width="17.5546875" style="50" bestFit="1" customWidth="1"/>
    <col min="14859" max="14859" width="50.33203125" style="50" customWidth="1"/>
    <col min="14860" max="15103" width="8.88671875" style="50"/>
    <col min="15104" max="15104" width="4.33203125" style="50" customWidth="1"/>
    <col min="15105" max="15105" width="13.5546875" style="50" customWidth="1"/>
    <col min="15106" max="15106" width="4.5546875" style="50" customWidth="1"/>
    <col min="15107" max="15113" width="6.109375" style="50" customWidth="1"/>
    <col min="15114" max="15114" width="17.5546875" style="50" bestFit="1" customWidth="1"/>
    <col min="15115" max="15115" width="50.33203125" style="50" customWidth="1"/>
    <col min="15116" max="15359" width="8.88671875" style="50"/>
    <col min="15360" max="15360" width="4.33203125" style="50" customWidth="1"/>
    <col min="15361" max="15361" width="13.5546875" style="50" customWidth="1"/>
    <col min="15362" max="15362" width="4.5546875" style="50" customWidth="1"/>
    <col min="15363" max="15369" width="6.109375" style="50" customWidth="1"/>
    <col min="15370" max="15370" width="17.5546875" style="50" bestFit="1" customWidth="1"/>
    <col min="15371" max="15371" width="50.33203125" style="50" customWidth="1"/>
    <col min="15372" max="15615" width="8.88671875" style="50"/>
    <col min="15616" max="15616" width="4.33203125" style="50" customWidth="1"/>
    <col min="15617" max="15617" width="13.5546875" style="50" customWidth="1"/>
    <col min="15618" max="15618" width="4.5546875" style="50" customWidth="1"/>
    <col min="15619" max="15625" width="6.109375" style="50" customWidth="1"/>
    <col min="15626" max="15626" width="17.5546875" style="50" bestFit="1" customWidth="1"/>
    <col min="15627" max="15627" width="50.33203125" style="50" customWidth="1"/>
    <col min="15628" max="15871" width="8.88671875" style="50"/>
    <col min="15872" max="15872" width="4.33203125" style="50" customWidth="1"/>
    <col min="15873" max="15873" width="13.5546875" style="50" customWidth="1"/>
    <col min="15874" max="15874" width="4.5546875" style="50" customWidth="1"/>
    <col min="15875" max="15881" width="6.109375" style="50" customWidth="1"/>
    <col min="15882" max="15882" width="17.5546875" style="50" bestFit="1" customWidth="1"/>
    <col min="15883" max="15883" width="50.33203125" style="50" customWidth="1"/>
    <col min="15884" max="16127" width="8.88671875" style="50"/>
    <col min="16128" max="16128" width="4.33203125" style="50" customWidth="1"/>
    <col min="16129" max="16129" width="13.5546875" style="50" customWidth="1"/>
    <col min="16130" max="16130" width="4.5546875" style="50" customWidth="1"/>
    <col min="16131" max="16137" width="6.109375" style="50" customWidth="1"/>
    <col min="16138" max="16138" width="17.5546875" style="50" bestFit="1" customWidth="1"/>
    <col min="16139" max="16139" width="50.33203125" style="50" customWidth="1"/>
    <col min="16140" max="16384" width="8.88671875" style="50"/>
  </cols>
  <sheetData>
    <row r="1" spans="2:11" x14ac:dyDescent="0.15">
      <c r="K1" s="52" t="s">
        <v>185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4" x14ac:dyDescent="0.15">
      <c r="B3" s="686" t="s">
        <v>468</v>
      </c>
      <c r="C3" s="686"/>
      <c r="D3" s="686"/>
      <c r="E3" s="686"/>
      <c r="F3" s="686"/>
      <c r="G3" s="686"/>
      <c r="H3" s="686"/>
      <c r="I3" s="686"/>
      <c r="J3" s="686"/>
      <c r="K3" s="686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9" t="s">
        <v>170</v>
      </c>
      <c r="C6" s="680"/>
      <c r="D6" s="687"/>
      <c r="E6" s="687"/>
      <c r="F6" s="687"/>
      <c r="G6" s="687"/>
      <c r="H6" s="687"/>
      <c r="I6" s="687"/>
      <c r="J6" s="688"/>
      <c r="K6" s="56"/>
    </row>
    <row r="7" spans="2:11" ht="18.75" customHeight="1" x14ac:dyDescent="0.15">
      <c r="B7" s="679" t="s">
        <v>171</v>
      </c>
      <c r="C7" s="680"/>
      <c r="D7" s="689"/>
      <c r="E7" s="690"/>
      <c r="F7" s="690"/>
      <c r="G7" s="690"/>
      <c r="H7" s="691"/>
      <c r="I7" s="57" t="s">
        <v>172</v>
      </c>
      <c r="J7" s="58"/>
      <c r="K7" s="56"/>
    </row>
    <row r="8" spans="2:11" ht="18.75" customHeight="1" x14ac:dyDescent="0.15">
      <c r="B8" s="679" t="s">
        <v>173</v>
      </c>
      <c r="C8" s="680"/>
      <c r="D8" s="689"/>
      <c r="E8" s="690"/>
      <c r="F8" s="690"/>
      <c r="G8" s="690"/>
      <c r="H8" s="690"/>
      <c r="I8" s="690"/>
      <c r="J8" s="691"/>
      <c r="K8" s="56"/>
    </row>
    <row r="9" spans="2:11" ht="18.75" customHeight="1" x14ac:dyDescent="0.15">
      <c r="B9" s="679" t="s">
        <v>174</v>
      </c>
      <c r="C9" s="680"/>
      <c r="D9" s="681"/>
      <c r="E9" s="681"/>
      <c r="F9" s="681"/>
      <c r="G9" s="682"/>
      <c r="H9" s="682"/>
      <c r="I9" s="682"/>
      <c r="J9" s="682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3" t="s">
        <v>178</v>
      </c>
      <c r="F12" s="684"/>
      <c r="G12" s="684"/>
      <c r="H12" s="684"/>
      <c r="I12" s="684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4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5" t="s">
        <v>266</v>
      </c>
      <c r="C22" s="685"/>
      <c r="D22" s="685"/>
      <c r="E22" s="685"/>
      <c r="F22" s="685"/>
      <c r="G22" s="685"/>
      <c r="H22" s="685"/>
      <c r="I22" s="685"/>
      <c r="J22" s="685"/>
      <c r="K22" s="685"/>
    </row>
    <row r="23" spans="2:11" ht="12" customHeight="1" x14ac:dyDescent="0.15">
      <c r="B23" s="80" t="s">
        <v>267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2:11" ht="12" customHeight="1" x14ac:dyDescent="0.15">
      <c r="B24" s="80" t="s">
        <v>268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1" ht="12" customHeight="1" x14ac:dyDescent="0.15">
      <c r="B25" s="685" t="s">
        <v>345</v>
      </c>
      <c r="C25" s="685"/>
      <c r="D25" s="685"/>
      <c r="E25" s="685"/>
      <c r="F25" s="685"/>
      <c r="G25" s="685"/>
      <c r="H25" s="685"/>
      <c r="I25" s="685"/>
      <c r="J25" s="685"/>
      <c r="K25" s="685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2">
    <mergeCell ref="B8:C8"/>
    <mergeCell ref="B3:K3"/>
    <mergeCell ref="B6:C6"/>
    <mergeCell ref="D6:J6"/>
    <mergeCell ref="B7:C7"/>
    <mergeCell ref="D7:H7"/>
    <mergeCell ref="D8:J8"/>
    <mergeCell ref="B9:C9"/>
    <mergeCell ref="D9:J9"/>
    <mergeCell ref="E12:I12"/>
    <mergeCell ref="B22:K22"/>
    <mergeCell ref="B25:K25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AK43"/>
  <sheetViews>
    <sheetView showGridLines="0" view="pageBreakPreview" zoomScale="55" zoomScaleNormal="70" zoomScaleSheetLayoutView="55" workbookViewId="0">
      <selection activeCell="F34" sqref="F34"/>
    </sheetView>
  </sheetViews>
  <sheetFormatPr defaultColWidth="9.109375" defaultRowHeight="16.5" customHeight="1" x14ac:dyDescent="0.15"/>
  <cols>
    <col min="1" max="1" width="2.109375" style="36" customWidth="1"/>
    <col min="2" max="2" width="18.5546875" style="36" customWidth="1"/>
    <col min="3" max="3" width="22.109375" style="36" customWidth="1"/>
    <col min="4" max="4" width="20.6640625" style="38" customWidth="1"/>
    <col min="5" max="5" width="14.109375" style="36" customWidth="1"/>
    <col min="6" max="26" width="8.109375" style="36" customWidth="1"/>
    <col min="27" max="16384" width="9.109375" style="36"/>
  </cols>
  <sheetData>
    <row r="2" spans="2:37" ht="16.5" customHeight="1" x14ac:dyDescent="0.15">
      <c r="Z2" s="35" t="s">
        <v>529</v>
      </c>
    </row>
    <row r="3" spans="2:37" ht="20.25" customHeight="1" x14ac:dyDescent="0.15">
      <c r="B3" s="773" t="s">
        <v>261</v>
      </c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3"/>
      <c r="Z3" s="773"/>
    </row>
    <row r="4" spans="2:37" ht="16.5" customHeight="1" x14ac:dyDescent="0.15">
      <c r="Z4" s="37" t="s">
        <v>530</v>
      </c>
    </row>
    <row r="5" spans="2:37" ht="16.5" customHeight="1" x14ac:dyDescent="0.15">
      <c r="B5" s="985" t="s">
        <v>105</v>
      </c>
      <c r="C5" s="985" t="s">
        <v>376</v>
      </c>
      <c r="D5" s="1003" t="s">
        <v>305</v>
      </c>
      <c r="E5" s="1003" t="s">
        <v>528</v>
      </c>
      <c r="F5" s="813" t="s">
        <v>46</v>
      </c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3"/>
      <c r="S5" s="813"/>
      <c r="T5" s="813"/>
      <c r="U5" s="813"/>
      <c r="V5" s="813"/>
      <c r="W5" s="813"/>
      <c r="X5" s="813"/>
      <c r="Y5" s="813"/>
      <c r="Z5" s="813"/>
      <c r="AK5" s="43"/>
    </row>
    <row r="6" spans="2:37" ht="28.5" customHeight="1" x14ac:dyDescent="0.15">
      <c r="B6" s="986"/>
      <c r="C6" s="986"/>
      <c r="D6" s="1004"/>
      <c r="E6" s="1004"/>
      <c r="F6" s="349" t="s">
        <v>515</v>
      </c>
      <c r="G6" s="457" t="s">
        <v>67</v>
      </c>
      <c r="H6" s="349" t="s">
        <v>68</v>
      </c>
      <c r="I6" s="349" t="s">
        <v>69</v>
      </c>
      <c r="J6" s="349" t="s">
        <v>70</v>
      </c>
      <c r="K6" s="349" t="s">
        <v>71</v>
      </c>
      <c r="L6" s="349" t="s">
        <v>72</v>
      </c>
      <c r="M6" s="349" t="s">
        <v>73</v>
      </c>
      <c r="N6" s="349" t="s">
        <v>74</v>
      </c>
      <c r="O6" s="349" t="s">
        <v>75</v>
      </c>
      <c r="P6" s="349" t="s">
        <v>76</v>
      </c>
      <c r="Q6" s="349" t="s">
        <v>77</v>
      </c>
      <c r="R6" s="349" t="s">
        <v>78</v>
      </c>
      <c r="S6" s="349" t="s">
        <v>79</v>
      </c>
      <c r="T6" s="349" t="s">
        <v>80</v>
      </c>
      <c r="U6" s="349" t="s">
        <v>81</v>
      </c>
      <c r="V6" s="349" t="s">
        <v>243</v>
      </c>
      <c r="W6" s="349" t="s">
        <v>303</v>
      </c>
      <c r="X6" s="349" t="s">
        <v>336</v>
      </c>
      <c r="Y6" s="349" t="s">
        <v>337</v>
      </c>
      <c r="Z6" s="349" t="s">
        <v>338</v>
      </c>
      <c r="AK6" s="260"/>
    </row>
    <row r="7" spans="2:37" ht="13.2" x14ac:dyDescent="0.15">
      <c r="B7" s="987"/>
      <c r="C7" s="987"/>
      <c r="D7" s="1005"/>
      <c r="E7" s="1005"/>
      <c r="F7" s="280" t="s">
        <v>87</v>
      </c>
      <c r="G7" s="280" t="s">
        <v>88</v>
      </c>
      <c r="H7" s="280" t="s">
        <v>89</v>
      </c>
      <c r="I7" s="280" t="s">
        <v>90</v>
      </c>
      <c r="J7" s="280" t="s">
        <v>91</v>
      </c>
      <c r="K7" s="280" t="s">
        <v>92</v>
      </c>
      <c r="L7" s="280" t="s">
        <v>93</v>
      </c>
      <c r="M7" s="280" t="s">
        <v>94</v>
      </c>
      <c r="N7" s="280" t="s">
        <v>95</v>
      </c>
      <c r="O7" s="280" t="s">
        <v>96</v>
      </c>
      <c r="P7" s="280" t="s">
        <v>97</v>
      </c>
      <c r="Q7" s="280" t="s">
        <v>98</v>
      </c>
      <c r="R7" s="280" t="s">
        <v>99</v>
      </c>
      <c r="S7" s="280" t="s">
        <v>100</v>
      </c>
      <c r="T7" s="280" t="s">
        <v>101</v>
      </c>
      <c r="U7" s="280" t="s">
        <v>102</v>
      </c>
      <c r="V7" s="280" t="s">
        <v>237</v>
      </c>
      <c r="W7" s="280" t="s">
        <v>300</v>
      </c>
      <c r="X7" s="280" t="s">
        <v>327</v>
      </c>
      <c r="Y7" s="280" t="s">
        <v>330</v>
      </c>
      <c r="Z7" s="280" t="s">
        <v>331</v>
      </c>
      <c r="AK7" s="260"/>
    </row>
    <row r="8" spans="2:37" ht="23.25" customHeight="1" x14ac:dyDescent="0.15">
      <c r="B8" s="257" t="s">
        <v>534</v>
      </c>
      <c r="C8" s="256" t="s">
        <v>532</v>
      </c>
      <c r="D8" s="257" t="s">
        <v>539</v>
      </c>
      <c r="E8" s="258">
        <f t="shared" ref="E8:E13" si="0">SUM(F8:Z8)</f>
        <v>0</v>
      </c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K8" s="260"/>
    </row>
    <row r="9" spans="2:37" ht="23.1" customHeight="1" x14ac:dyDescent="0.15">
      <c r="B9" s="257" t="s">
        <v>535</v>
      </c>
      <c r="C9" s="256" t="s">
        <v>536</v>
      </c>
      <c r="D9" s="257" t="s">
        <v>539</v>
      </c>
      <c r="E9" s="258">
        <f t="shared" si="0"/>
        <v>0</v>
      </c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K9" s="260"/>
    </row>
    <row r="10" spans="2:37" ht="23.25" customHeight="1" x14ac:dyDescent="0.15">
      <c r="B10" s="257" t="s">
        <v>537</v>
      </c>
      <c r="C10" s="256" t="s">
        <v>536</v>
      </c>
      <c r="D10" s="257" t="s">
        <v>540</v>
      </c>
      <c r="E10" s="258">
        <f t="shared" si="0"/>
        <v>0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K10" s="260"/>
    </row>
    <row r="11" spans="2:37" ht="23.25" customHeight="1" x14ac:dyDescent="0.15">
      <c r="B11" s="257" t="s">
        <v>538</v>
      </c>
      <c r="C11" s="256" t="s">
        <v>532</v>
      </c>
      <c r="D11" s="257" t="s">
        <v>541</v>
      </c>
      <c r="E11" s="258">
        <f t="shared" si="0"/>
        <v>0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K11" s="43"/>
    </row>
    <row r="12" spans="2:37" ht="23.1" customHeight="1" x14ac:dyDescent="0.15">
      <c r="B12" s="258" t="s">
        <v>533</v>
      </c>
      <c r="C12" s="256" t="s">
        <v>532</v>
      </c>
      <c r="D12" s="257" t="s">
        <v>542</v>
      </c>
      <c r="E12" s="258">
        <f t="shared" si="0"/>
        <v>0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2:37" ht="23.25" customHeight="1" x14ac:dyDescent="0.15">
      <c r="B13" s="257"/>
      <c r="C13" s="257"/>
      <c r="D13" s="257"/>
      <c r="E13" s="258">
        <f t="shared" si="0"/>
        <v>0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2:37" ht="23.25" customHeight="1" x14ac:dyDescent="0.15">
      <c r="B14" s="257"/>
      <c r="C14" s="257"/>
      <c r="D14" s="257"/>
      <c r="E14" s="258">
        <f t="shared" ref="E14:E28" si="1">SUM(F14:Z14)</f>
        <v>0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</row>
    <row r="15" spans="2:37" ht="23.25" customHeight="1" x14ac:dyDescent="0.15">
      <c r="B15" s="258"/>
      <c r="C15" s="257"/>
      <c r="D15" s="257"/>
      <c r="E15" s="258">
        <f t="shared" si="1"/>
        <v>0</v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2:37" ht="23.25" customHeight="1" x14ac:dyDescent="0.15">
      <c r="B16" s="258"/>
      <c r="C16" s="257"/>
      <c r="D16" s="257"/>
      <c r="E16" s="258">
        <f t="shared" si="1"/>
        <v>0</v>
      </c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</row>
    <row r="17" spans="2:28" ht="23.25" customHeight="1" x14ac:dyDescent="0.15">
      <c r="B17" s="258"/>
      <c r="C17" s="257"/>
      <c r="D17" s="257"/>
      <c r="E17" s="258">
        <f t="shared" si="1"/>
        <v>0</v>
      </c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2:28" ht="23.25" customHeight="1" x14ac:dyDescent="0.15">
      <c r="B18" s="258"/>
      <c r="C18" s="257"/>
      <c r="D18" s="257"/>
      <c r="E18" s="258">
        <f t="shared" si="1"/>
        <v>0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</row>
    <row r="19" spans="2:28" ht="23.25" customHeight="1" x14ac:dyDescent="0.15">
      <c r="B19" s="258"/>
      <c r="C19" s="257"/>
      <c r="D19" s="257"/>
      <c r="E19" s="258">
        <f t="shared" si="1"/>
        <v>0</v>
      </c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</row>
    <row r="20" spans="2:28" ht="23.25" customHeight="1" x14ac:dyDescent="0.15">
      <c r="B20" s="258"/>
      <c r="C20" s="257"/>
      <c r="D20" s="257"/>
      <c r="E20" s="258">
        <f t="shared" si="1"/>
        <v>0</v>
      </c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2:28" ht="23.25" customHeight="1" x14ac:dyDescent="0.15">
      <c r="B21" s="258"/>
      <c r="C21" s="257"/>
      <c r="D21" s="257"/>
      <c r="E21" s="258">
        <f t="shared" si="1"/>
        <v>0</v>
      </c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</row>
    <row r="22" spans="2:28" ht="23.25" customHeight="1" x14ac:dyDescent="0.15">
      <c r="B22" s="258"/>
      <c r="C22" s="257"/>
      <c r="D22" s="257"/>
      <c r="E22" s="258">
        <f t="shared" si="1"/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</row>
    <row r="23" spans="2:28" ht="23.25" customHeight="1" x14ac:dyDescent="0.15">
      <c r="B23" s="258"/>
      <c r="C23" s="257"/>
      <c r="D23" s="257"/>
      <c r="E23" s="258">
        <f t="shared" si="1"/>
        <v>0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2:28" ht="23.25" customHeight="1" x14ac:dyDescent="0.15">
      <c r="B24" s="258"/>
      <c r="C24" s="257"/>
      <c r="D24" s="257"/>
      <c r="E24" s="258">
        <f t="shared" si="1"/>
        <v>0</v>
      </c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</row>
    <row r="25" spans="2:28" ht="23.25" customHeight="1" x14ac:dyDescent="0.15">
      <c r="B25" s="258"/>
      <c r="C25" s="257"/>
      <c r="D25" s="257"/>
      <c r="E25" s="258">
        <f t="shared" si="1"/>
        <v>0</v>
      </c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</row>
    <row r="26" spans="2:28" ht="23.25" customHeight="1" x14ac:dyDescent="0.15">
      <c r="B26" s="258"/>
      <c r="C26" s="257"/>
      <c r="D26" s="257"/>
      <c r="E26" s="258">
        <f t="shared" si="1"/>
        <v>0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</row>
    <row r="27" spans="2:28" ht="23.25" customHeight="1" x14ac:dyDescent="0.15">
      <c r="B27" s="258"/>
      <c r="C27" s="257"/>
      <c r="D27" s="257"/>
      <c r="E27" s="258">
        <f t="shared" si="1"/>
        <v>0</v>
      </c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2:28" ht="23.25" customHeight="1" thickBot="1" x14ac:dyDescent="0.2">
      <c r="B28" s="258"/>
      <c r="C28" s="257"/>
      <c r="D28" s="257"/>
      <c r="E28" s="259">
        <f t="shared" si="1"/>
        <v>0</v>
      </c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</row>
    <row r="29" spans="2:28" ht="23.25" customHeight="1" x14ac:dyDescent="0.15">
      <c r="B29" s="1010" t="s">
        <v>8</v>
      </c>
      <c r="C29" s="1010"/>
      <c r="D29" s="1011"/>
      <c r="E29" s="1012">
        <f>SUM(E8:E28)</f>
        <v>0</v>
      </c>
      <c r="F29" s="42">
        <f>SUM(F8:F28)</f>
        <v>0</v>
      </c>
      <c r="G29" s="42">
        <f>SUM(G8:G28)</f>
        <v>0</v>
      </c>
      <c r="H29" s="41">
        <f t="shared" ref="H29:Z29" si="2">SUM(H8:H28)</f>
        <v>0</v>
      </c>
      <c r="I29" s="41">
        <f t="shared" si="2"/>
        <v>0</v>
      </c>
      <c r="J29" s="41">
        <f t="shared" si="2"/>
        <v>0</v>
      </c>
      <c r="K29" s="41">
        <f t="shared" si="2"/>
        <v>0</v>
      </c>
      <c r="L29" s="41">
        <f t="shared" si="2"/>
        <v>0</v>
      </c>
      <c r="M29" s="41">
        <f t="shared" si="2"/>
        <v>0</v>
      </c>
      <c r="N29" s="41">
        <f t="shared" si="2"/>
        <v>0</v>
      </c>
      <c r="O29" s="41">
        <f t="shared" si="2"/>
        <v>0</v>
      </c>
      <c r="P29" s="41">
        <f t="shared" si="2"/>
        <v>0</v>
      </c>
      <c r="Q29" s="41">
        <f t="shared" si="2"/>
        <v>0</v>
      </c>
      <c r="R29" s="41">
        <f t="shared" si="2"/>
        <v>0</v>
      </c>
      <c r="S29" s="41">
        <f t="shared" si="2"/>
        <v>0</v>
      </c>
      <c r="T29" s="41">
        <f t="shared" si="2"/>
        <v>0</v>
      </c>
      <c r="U29" s="41">
        <f t="shared" si="2"/>
        <v>0</v>
      </c>
      <c r="V29" s="41">
        <f t="shared" si="2"/>
        <v>0</v>
      </c>
      <c r="W29" s="41">
        <f t="shared" si="2"/>
        <v>0</v>
      </c>
      <c r="X29" s="41">
        <f t="shared" si="2"/>
        <v>0</v>
      </c>
      <c r="Y29" s="41">
        <f t="shared" si="2"/>
        <v>0</v>
      </c>
      <c r="Z29" s="41">
        <f t="shared" si="2"/>
        <v>0</v>
      </c>
      <c r="AB29" s="38" t="s">
        <v>352</v>
      </c>
    </row>
    <row r="30" spans="2:28" ht="23.25" customHeight="1" thickBot="1" x14ac:dyDescent="0.2">
      <c r="B30" s="1010"/>
      <c r="C30" s="1010"/>
      <c r="D30" s="1011"/>
      <c r="E30" s="1013"/>
      <c r="F30" s="1006">
        <f>SUM(F29:K29)</f>
        <v>0</v>
      </c>
      <c r="G30" s="1007"/>
      <c r="H30" s="1007"/>
      <c r="I30" s="1007"/>
      <c r="J30" s="1007"/>
      <c r="K30" s="1008"/>
      <c r="L30" s="1009">
        <f>SUM(L29:P29)</f>
        <v>0</v>
      </c>
      <c r="M30" s="1007"/>
      <c r="N30" s="1007"/>
      <c r="O30" s="1007"/>
      <c r="P30" s="1008"/>
      <c r="Q30" s="1009">
        <f>SUM(Q29:U29)</f>
        <v>0</v>
      </c>
      <c r="R30" s="1007"/>
      <c r="S30" s="1007"/>
      <c r="T30" s="1007"/>
      <c r="U30" s="1008"/>
      <c r="V30" s="1009">
        <f>SUM(V29:Z29)</f>
        <v>0</v>
      </c>
      <c r="W30" s="1007"/>
      <c r="X30" s="1007"/>
      <c r="Y30" s="1007"/>
      <c r="Z30" s="1008"/>
      <c r="AB30" s="38">
        <f>SUM(F29:Z29)-E29</f>
        <v>0</v>
      </c>
    </row>
    <row r="31" spans="2:28" ht="12.6" customHeight="1" thickBot="1" x14ac:dyDescent="0.2">
      <c r="B31" s="642"/>
      <c r="C31" s="642"/>
      <c r="D31" s="642"/>
      <c r="E31" s="643"/>
      <c r="F31" s="644"/>
      <c r="G31" s="644"/>
      <c r="H31" s="644"/>
      <c r="I31" s="644"/>
      <c r="J31" s="644"/>
      <c r="K31" s="644"/>
      <c r="L31" s="644"/>
      <c r="M31" s="644"/>
      <c r="N31" s="644"/>
      <c r="O31" s="644"/>
      <c r="P31" s="644"/>
      <c r="Q31" s="644"/>
      <c r="R31" s="644"/>
      <c r="S31" s="644"/>
      <c r="T31" s="644"/>
      <c r="U31" s="644"/>
      <c r="V31" s="644"/>
      <c r="W31" s="644"/>
      <c r="X31" s="644"/>
      <c r="Y31" s="644"/>
      <c r="Z31" s="644"/>
    </row>
    <row r="32" spans="2:28" ht="48.6" customHeight="1" thickBot="1" x14ac:dyDescent="0.2">
      <c r="S32" s="1014" t="s">
        <v>531</v>
      </c>
      <c r="T32" s="1015"/>
      <c r="U32" s="1016"/>
      <c r="V32" s="1001">
        <f>E29</f>
        <v>0</v>
      </c>
      <c r="W32" s="1002"/>
      <c r="X32" s="1002"/>
      <c r="Y32" s="1017" t="s">
        <v>260</v>
      </c>
      <c r="Z32" s="1018"/>
    </row>
    <row r="33" spans="2:4" ht="13.2" x14ac:dyDescent="0.15">
      <c r="D33" s="36"/>
    </row>
    <row r="34" spans="2:4" ht="16.2" customHeight="1" x14ac:dyDescent="0.15">
      <c r="B34" s="36" t="s">
        <v>83</v>
      </c>
      <c r="C34" s="274"/>
    </row>
    <row r="35" spans="2:4" ht="13.2" x14ac:dyDescent="0.15">
      <c r="B35" s="627" t="s">
        <v>525</v>
      </c>
      <c r="C35" s="274"/>
    </row>
    <row r="36" spans="2:4" ht="13.2" x14ac:dyDescent="0.15">
      <c r="B36" s="627" t="s">
        <v>661</v>
      </c>
      <c r="C36" s="274"/>
    </row>
    <row r="37" spans="2:4" ht="16.5" customHeight="1" x14ac:dyDescent="0.15">
      <c r="B37" s="627" t="s">
        <v>663</v>
      </c>
      <c r="C37" s="274"/>
      <c r="D37" s="36"/>
    </row>
    <row r="38" spans="2:4" ht="16.5" customHeight="1" x14ac:dyDescent="0.15">
      <c r="B38" s="627" t="s">
        <v>664</v>
      </c>
    </row>
    <row r="39" spans="2:4" ht="16.5" customHeight="1" x14ac:dyDescent="0.15">
      <c r="B39" s="374" t="s">
        <v>752</v>
      </c>
    </row>
    <row r="40" spans="2:4" ht="16.5" customHeight="1" x14ac:dyDescent="0.15">
      <c r="B40" s="274" t="s">
        <v>383</v>
      </c>
    </row>
    <row r="41" spans="2:4" ht="16.5" customHeight="1" x14ac:dyDescent="0.15">
      <c r="B41" s="274" t="s">
        <v>543</v>
      </c>
    </row>
    <row r="42" spans="2:4" ht="16.5" customHeight="1" x14ac:dyDescent="0.15">
      <c r="B42" s="274" t="s">
        <v>544</v>
      </c>
    </row>
    <row r="43" spans="2:4" ht="16.5" customHeight="1" x14ac:dyDescent="0.15">
      <c r="B43" s="374" t="s">
        <v>644</v>
      </c>
    </row>
  </sheetData>
  <mergeCells count="15">
    <mergeCell ref="V32:X32"/>
    <mergeCell ref="B3:Z3"/>
    <mergeCell ref="F5:Z5"/>
    <mergeCell ref="E5:E7"/>
    <mergeCell ref="D5:D7"/>
    <mergeCell ref="C5:C7"/>
    <mergeCell ref="B5:B7"/>
    <mergeCell ref="F30:K30"/>
    <mergeCell ref="L30:P30"/>
    <mergeCell ref="Q30:U30"/>
    <mergeCell ref="V30:Z30"/>
    <mergeCell ref="B29:D30"/>
    <mergeCell ref="E29:E30"/>
    <mergeCell ref="S32:U32"/>
    <mergeCell ref="Y32:Z32"/>
  </mergeCells>
  <phoneticPr fontId="5"/>
  <pageMargins left="0.70866141732283472" right="0.70866141732283472" top="0.55118110236220474" bottom="0.55118110236220474" header="0.31496062992125984" footer="0.31496062992125984"/>
  <pageSetup paperSize="8" scale="87" orientation="landscape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 fitToPage="1"/>
  </sheetPr>
  <dimension ref="A1:T35"/>
  <sheetViews>
    <sheetView showGridLines="0" view="pageBreakPreview" zoomScaleNormal="115" zoomScaleSheetLayoutView="100" workbookViewId="0">
      <selection activeCell="D21" sqref="D21"/>
    </sheetView>
  </sheetViews>
  <sheetFormatPr defaultColWidth="8.5546875" defaultRowHeight="14.1" customHeight="1" x14ac:dyDescent="0.15"/>
  <cols>
    <col min="1" max="1" width="1.88671875" style="48" customWidth="1"/>
    <col min="2" max="2" width="2.33203125" style="48" customWidth="1"/>
    <col min="3" max="3" width="22.33203125" style="48" customWidth="1"/>
    <col min="4" max="4" width="13.109375" style="48" customWidth="1"/>
    <col min="5" max="5" width="5.6640625" style="48" customWidth="1"/>
    <col min="6" max="7" width="2.5546875" style="48" customWidth="1"/>
    <col min="8" max="8" width="2.44140625" style="48" customWidth="1"/>
    <col min="9" max="9" width="5" style="48" customWidth="1"/>
    <col min="10" max="10" width="3" style="48" customWidth="1"/>
    <col min="11" max="11" width="17.5546875" style="48" customWidth="1"/>
    <col min="12" max="12" width="13.44140625" style="48" customWidth="1"/>
    <col min="13" max="13" width="6.33203125" style="48" customWidth="1"/>
    <col min="14" max="15" width="3.44140625" style="48" customWidth="1"/>
    <col min="16" max="16" width="3.109375" style="48" customWidth="1"/>
    <col min="17" max="17" width="17.44140625" style="48" customWidth="1"/>
    <col min="18" max="18" width="13.33203125" style="48" bestFit="1" customWidth="1"/>
    <col min="19" max="19" width="6.33203125" style="48" customWidth="1"/>
    <col min="20" max="20" width="2.33203125" style="48" customWidth="1"/>
    <col min="21" max="16384" width="8.5546875" style="48"/>
  </cols>
  <sheetData>
    <row r="1" spans="1:20" s="314" customFormat="1" ht="21" customHeight="1" x14ac:dyDescent="0.15">
      <c r="A1" s="773" t="s">
        <v>353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</row>
    <row r="2" spans="1:20" ht="14.1" customHeight="1" thickBot="1" x14ac:dyDescent="0.2">
      <c r="B2" s="315"/>
      <c r="C2" s="315"/>
      <c r="D2" s="315"/>
      <c r="E2" s="315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01"/>
      <c r="R2" s="628"/>
      <c r="S2" s="628"/>
      <c r="T2" s="628"/>
    </row>
    <row r="3" spans="1:20" ht="14.1" customHeight="1" thickBot="1" x14ac:dyDescent="0.2">
      <c r="B3" s="372"/>
      <c r="C3" s="484" t="s">
        <v>685</v>
      </c>
      <c r="D3" s="395" t="s">
        <v>354</v>
      </c>
      <c r="E3" s="485" t="s">
        <v>554</v>
      </c>
      <c r="F3" s="372"/>
      <c r="G3" s="372"/>
      <c r="H3" s="372"/>
      <c r="I3" s="372"/>
      <c r="J3" s="372"/>
      <c r="R3" s="628"/>
      <c r="S3" s="628"/>
      <c r="T3" s="628"/>
    </row>
    <row r="4" spans="1:20" ht="12" customHeight="1" x14ac:dyDescent="0.15">
      <c r="B4" s="372"/>
      <c r="C4" s="373"/>
      <c r="D4" s="372"/>
      <c r="E4" s="372"/>
      <c r="F4" s="372"/>
      <c r="G4" s="372"/>
      <c r="H4" s="372"/>
      <c r="I4" s="372"/>
      <c r="Q4" s="318"/>
      <c r="R4" s="628"/>
      <c r="S4" s="628"/>
      <c r="T4" s="628"/>
    </row>
    <row r="5" spans="1:20" ht="12" customHeight="1" x14ac:dyDescent="0.15">
      <c r="B5" s="372"/>
      <c r="C5" s="1047" t="s">
        <v>694</v>
      </c>
      <c r="D5" s="1048"/>
      <c r="E5" s="1048"/>
      <c r="F5" s="1048"/>
      <c r="G5" s="1048"/>
      <c r="H5" s="1048"/>
      <c r="I5" s="1048"/>
      <c r="J5" s="1048"/>
      <c r="Q5" s="318"/>
      <c r="R5" s="628"/>
      <c r="S5" s="628"/>
      <c r="T5" s="628"/>
    </row>
    <row r="6" spans="1:20" ht="14.1" customHeight="1" x14ac:dyDescent="0.15">
      <c r="J6" s="48" t="s">
        <v>308</v>
      </c>
      <c r="P6" s="48" t="s">
        <v>309</v>
      </c>
    </row>
    <row r="8" spans="1:20" ht="14.1" customHeight="1" x14ac:dyDescent="0.15">
      <c r="B8" s="1049" t="s">
        <v>371</v>
      </c>
      <c r="C8" s="1050"/>
      <c r="D8" s="1050"/>
      <c r="E8" s="1051"/>
      <c r="J8" s="1021" t="s">
        <v>693</v>
      </c>
      <c r="K8" s="1022"/>
      <c r="L8" s="1022"/>
      <c r="M8" s="1023"/>
      <c r="P8" s="1021" t="s">
        <v>553</v>
      </c>
      <c r="Q8" s="1022"/>
      <c r="R8" s="1022"/>
      <c r="S8" s="1023"/>
    </row>
    <row r="9" spans="1:20" ht="14.1" customHeight="1" x14ac:dyDescent="0.15">
      <c r="B9" s="1052" t="s">
        <v>365</v>
      </c>
      <c r="C9" s="1053"/>
      <c r="D9" s="1056">
        <v>28000000</v>
      </c>
      <c r="E9" s="1043" t="s">
        <v>373</v>
      </c>
      <c r="J9" s="1024" t="s">
        <v>365</v>
      </c>
      <c r="K9" s="1025"/>
      <c r="L9" s="320">
        <v>2000000</v>
      </c>
      <c r="M9" s="321" t="s">
        <v>310</v>
      </c>
      <c r="P9" s="1024" t="s">
        <v>365</v>
      </c>
      <c r="Q9" s="1025"/>
      <c r="R9" s="320">
        <f>L10</f>
        <v>800000</v>
      </c>
      <c r="S9" s="321" t="s">
        <v>310</v>
      </c>
    </row>
    <row r="10" spans="1:20" ht="14.1" customHeight="1" thickBot="1" x14ac:dyDescent="0.2">
      <c r="B10" s="1054"/>
      <c r="C10" s="1055"/>
      <c r="D10" s="1057"/>
      <c r="E10" s="1044"/>
      <c r="F10" s="386"/>
      <c r="G10" s="325"/>
      <c r="H10" s="391"/>
      <c r="I10" s="323"/>
      <c r="J10" s="324"/>
      <c r="K10" s="378" t="s">
        <v>716</v>
      </c>
      <c r="L10" s="325">
        <v>800000</v>
      </c>
      <c r="M10" s="323" t="s">
        <v>310</v>
      </c>
      <c r="N10" s="325"/>
      <c r="O10" s="323"/>
      <c r="P10" s="324"/>
      <c r="Q10" s="378" t="s">
        <v>716</v>
      </c>
      <c r="R10" s="325">
        <v>200000</v>
      </c>
      <c r="S10" s="323" t="s">
        <v>310</v>
      </c>
    </row>
    <row r="11" spans="1:20" ht="14.1" customHeight="1" thickBot="1" x14ac:dyDescent="0.2">
      <c r="B11" s="322"/>
      <c r="C11" s="486" t="s">
        <v>691</v>
      </c>
      <c r="D11" s="1045">
        <f>D9*0.6</f>
        <v>16800000</v>
      </c>
      <c r="E11" s="1043" t="s">
        <v>373</v>
      </c>
      <c r="F11" s="388"/>
      <c r="G11" s="382"/>
      <c r="H11" s="386"/>
      <c r="J11" s="326"/>
      <c r="K11" s="379" t="s">
        <v>714</v>
      </c>
      <c r="L11" s="327">
        <f>L9-L10</f>
        <v>1200000</v>
      </c>
      <c r="M11" s="328" t="s">
        <v>310</v>
      </c>
      <c r="P11" s="326"/>
      <c r="Q11" s="379" t="s">
        <v>714</v>
      </c>
      <c r="R11" s="327">
        <f>R9-R10</f>
        <v>600000</v>
      </c>
      <c r="S11" s="328" t="s">
        <v>310</v>
      </c>
    </row>
    <row r="12" spans="1:20" ht="14.1" customHeight="1" x14ac:dyDescent="0.15">
      <c r="B12" s="322"/>
      <c r="C12" s="636" t="s">
        <v>689</v>
      </c>
      <c r="D12" s="1046"/>
      <c r="E12" s="1044"/>
      <c r="G12" s="382"/>
    </row>
    <row r="13" spans="1:20" ht="14.1" customHeight="1" x14ac:dyDescent="0.15">
      <c r="B13" s="322"/>
      <c r="C13" s="487" t="s">
        <v>692</v>
      </c>
      <c r="D13" s="1041">
        <f>D9*0.4</f>
        <v>11200000</v>
      </c>
      <c r="E13" s="1043" t="s">
        <v>373</v>
      </c>
      <c r="F13" s="386"/>
      <c r="G13" s="382"/>
      <c r="H13" s="386"/>
      <c r="I13" s="386"/>
      <c r="J13" s="1021" t="s">
        <v>683</v>
      </c>
      <c r="K13" s="1022"/>
      <c r="L13" s="1022"/>
      <c r="M13" s="1023"/>
      <c r="P13" s="1021" t="s">
        <v>552</v>
      </c>
      <c r="Q13" s="1022"/>
      <c r="R13" s="1022"/>
      <c r="S13" s="1023"/>
    </row>
    <row r="14" spans="1:20" ht="14.1" customHeight="1" x14ac:dyDescent="0.15">
      <c r="B14" s="322"/>
      <c r="C14" s="488" t="s">
        <v>690</v>
      </c>
      <c r="D14" s="1042"/>
      <c r="E14" s="1044"/>
      <c r="F14" s="386"/>
      <c r="G14" s="382"/>
      <c r="H14" s="388"/>
      <c r="I14" s="387"/>
      <c r="J14" s="1024" t="s">
        <v>365</v>
      </c>
      <c r="K14" s="1025"/>
      <c r="L14" s="320">
        <v>5000000</v>
      </c>
      <c r="M14" s="321" t="s">
        <v>310</v>
      </c>
      <c r="O14" s="387"/>
      <c r="P14" s="1024" t="s">
        <v>365</v>
      </c>
      <c r="Q14" s="1025"/>
      <c r="R14" s="320">
        <v>800000</v>
      </c>
      <c r="S14" s="321" t="s">
        <v>310</v>
      </c>
    </row>
    <row r="15" spans="1:20" ht="14.1" customHeight="1" thickBot="1" x14ac:dyDescent="0.2">
      <c r="B15" s="331"/>
      <c r="C15" s="635"/>
      <c r="D15" s="637"/>
      <c r="E15" s="638"/>
      <c r="F15" s="386"/>
      <c r="G15" s="325"/>
      <c r="H15" s="386"/>
      <c r="I15" s="386"/>
      <c r="J15" s="324"/>
      <c r="K15" s="378" t="s">
        <v>716</v>
      </c>
      <c r="L15" s="325">
        <v>2000000</v>
      </c>
      <c r="M15" s="323" t="s">
        <v>310</v>
      </c>
      <c r="N15" s="319"/>
      <c r="O15" s="382"/>
      <c r="P15" s="324"/>
      <c r="Q15" s="378" t="s">
        <v>716</v>
      </c>
      <c r="R15" s="325">
        <v>200000</v>
      </c>
      <c r="S15" s="323" t="s">
        <v>310</v>
      </c>
    </row>
    <row r="16" spans="1:20" ht="14.1" customHeight="1" thickBot="1" x14ac:dyDescent="0.2">
      <c r="B16" s="316"/>
      <c r="C16" s="316"/>
      <c r="D16" s="316"/>
      <c r="E16" s="316"/>
      <c r="F16" s="386"/>
      <c r="G16" s="382"/>
      <c r="H16" s="386"/>
      <c r="I16" s="386"/>
      <c r="J16" s="326"/>
      <c r="K16" s="379" t="s">
        <v>714</v>
      </c>
      <c r="L16" s="329">
        <f>L14-L15</f>
        <v>3000000</v>
      </c>
      <c r="M16" s="330" t="s">
        <v>310</v>
      </c>
      <c r="O16" s="382"/>
      <c r="P16" s="326"/>
      <c r="Q16" s="379" t="s">
        <v>714</v>
      </c>
      <c r="R16" s="327">
        <f>R14-R15</f>
        <v>600000</v>
      </c>
      <c r="S16" s="328" t="s">
        <v>310</v>
      </c>
    </row>
    <row r="17" spans="2:19" ht="14.1" customHeight="1" x14ac:dyDescent="0.15">
      <c r="B17" s="622"/>
      <c r="C17" s="622"/>
      <c r="D17" s="623"/>
      <c r="E17" s="623"/>
      <c r="F17" s="386"/>
      <c r="G17" s="382"/>
      <c r="H17" s="386"/>
      <c r="I17" s="386"/>
      <c r="O17" s="382"/>
    </row>
    <row r="18" spans="2:19" ht="14.1" customHeight="1" x14ac:dyDescent="0.15">
      <c r="F18" s="386"/>
      <c r="G18" s="382"/>
      <c r="H18" s="386"/>
      <c r="I18" s="386"/>
      <c r="J18" s="1021" t="s">
        <v>684</v>
      </c>
      <c r="K18" s="1022"/>
      <c r="L18" s="1022"/>
      <c r="M18" s="1023"/>
      <c r="O18" s="324"/>
      <c r="P18" s="1021" t="s">
        <v>695</v>
      </c>
      <c r="Q18" s="1022"/>
      <c r="R18" s="1022"/>
      <c r="S18" s="1023"/>
    </row>
    <row r="19" spans="2:19" ht="14.1" customHeight="1" x14ac:dyDescent="0.15">
      <c r="F19" s="386"/>
      <c r="G19" s="383"/>
      <c r="H19" s="388"/>
      <c r="I19" s="388"/>
      <c r="J19" s="1024" t="s">
        <v>365</v>
      </c>
      <c r="K19" s="1025"/>
      <c r="L19" s="320">
        <v>1000000</v>
      </c>
      <c r="M19" s="321" t="s">
        <v>310</v>
      </c>
      <c r="O19" s="326"/>
      <c r="P19" s="1024" t="s">
        <v>365</v>
      </c>
      <c r="Q19" s="1025"/>
      <c r="R19" s="320">
        <f>L15-R14</f>
        <v>1200000</v>
      </c>
      <c r="S19" s="321" t="s">
        <v>310</v>
      </c>
    </row>
    <row r="20" spans="2:19" ht="14.1" customHeight="1" thickBot="1" x14ac:dyDescent="0.2">
      <c r="F20" s="386"/>
      <c r="G20" s="325"/>
      <c r="H20" s="391"/>
      <c r="I20" s="323"/>
      <c r="J20" s="324"/>
      <c r="K20" s="378" t="s">
        <v>716</v>
      </c>
      <c r="L20" s="325">
        <v>200000</v>
      </c>
      <c r="M20" s="323" t="s">
        <v>310</v>
      </c>
      <c r="P20" s="324"/>
      <c r="Q20" s="378" t="s">
        <v>716</v>
      </c>
      <c r="R20" s="325">
        <v>400000</v>
      </c>
      <c r="S20" s="323" t="s">
        <v>310</v>
      </c>
    </row>
    <row r="21" spans="2:19" ht="14.1" customHeight="1" thickBot="1" x14ac:dyDescent="0.2">
      <c r="D21" s="386"/>
      <c r="E21" s="386"/>
      <c r="F21" s="386"/>
      <c r="G21" s="382"/>
      <c r="H21" s="386"/>
      <c r="I21" s="386"/>
      <c r="J21" s="326"/>
      <c r="K21" s="379" t="s">
        <v>714</v>
      </c>
      <c r="L21" s="327">
        <f>L19-L20</f>
        <v>800000</v>
      </c>
      <c r="M21" s="328" t="s">
        <v>310</v>
      </c>
      <c r="P21" s="326"/>
      <c r="Q21" s="379" t="s">
        <v>714</v>
      </c>
      <c r="R21" s="329">
        <f>R19-R20</f>
        <v>800000</v>
      </c>
      <c r="S21" s="330" t="s">
        <v>310</v>
      </c>
    </row>
    <row r="22" spans="2:19" ht="14.1" customHeight="1" x14ac:dyDescent="0.15">
      <c r="D22" s="386"/>
      <c r="E22" s="386"/>
      <c r="F22" s="386"/>
      <c r="G22" s="382"/>
      <c r="H22" s="386"/>
      <c r="I22" s="386"/>
      <c r="J22" s="386"/>
      <c r="K22" s="413"/>
      <c r="L22" s="414"/>
      <c r="M22" s="414"/>
      <c r="N22" s="386"/>
      <c r="O22" s="386"/>
    </row>
    <row r="23" spans="2:19" ht="14.1" customHeight="1" x14ac:dyDescent="0.15">
      <c r="D23" s="386"/>
      <c r="E23" s="386"/>
      <c r="F23" s="386"/>
      <c r="G23" s="382"/>
      <c r="H23" s="386"/>
      <c r="I23" s="386"/>
      <c r="J23" s="1021" t="s">
        <v>696</v>
      </c>
      <c r="K23" s="1022"/>
      <c r="L23" s="1022"/>
      <c r="M23" s="1023"/>
      <c r="N23" s="386"/>
      <c r="O23" s="386"/>
      <c r="P23" s="1021" t="s">
        <v>697</v>
      </c>
      <c r="Q23" s="1022"/>
      <c r="R23" s="1022"/>
      <c r="S23" s="1023"/>
    </row>
    <row r="24" spans="2:19" ht="14.1" customHeight="1" x14ac:dyDescent="0.15">
      <c r="D24" s="386"/>
      <c r="E24" s="386"/>
      <c r="F24" s="386"/>
      <c r="G24" s="382"/>
      <c r="H24" s="386"/>
      <c r="I24" s="386"/>
      <c r="J24" s="1024" t="s">
        <v>365</v>
      </c>
      <c r="K24" s="1025"/>
      <c r="L24" s="320">
        <v>1500000</v>
      </c>
      <c r="M24" s="321" t="s">
        <v>310</v>
      </c>
      <c r="N24" s="386"/>
      <c r="O24" s="386"/>
      <c r="P24" s="1024" t="s">
        <v>365</v>
      </c>
      <c r="Q24" s="1025"/>
      <c r="R24" s="320">
        <v>200000</v>
      </c>
      <c r="S24" s="321" t="s">
        <v>310</v>
      </c>
    </row>
    <row r="25" spans="2:19" ht="14.1" customHeight="1" thickBot="1" x14ac:dyDescent="0.2">
      <c r="D25" s="386"/>
      <c r="E25" s="386"/>
      <c r="F25" s="386"/>
      <c r="G25" s="325"/>
      <c r="H25" s="391"/>
      <c r="I25" s="323"/>
      <c r="J25" s="324"/>
      <c r="K25" s="378" t="s">
        <v>716</v>
      </c>
      <c r="L25" s="325">
        <v>500000</v>
      </c>
      <c r="M25" s="323" t="s">
        <v>310</v>
      </c>
      <c r="N25" s="325"/>
      <c r="O25" s="319"/>
      <c r="P25" s="324"/>
      <c r="Q25" s="378" t="s">
        <v>716</v>
      </c>
      <c r="R25" s="325">
        <v>30000</v>
      </c>
      <c r="S25" s="323" t="s">
        <v>310</v>
      </c>
    </row>
    <row r="26" spans="2:19" ht="14.1" customHeight="1" thickBot="1" x14ac:dyDescent="0.2">
      <c r="D26" s="386"/>
      <c r="E26" s="386"/>
      <c r="F26" s="623"/>
      <c r="G26" s="382"/>
      <c r="H26" s="386"/>
      <c r="I26" s="386"/>
      <c r="J26" s="326"/>
      <c r="K26" s="379" t="s">
        <v>714</v>
      </c>
      <c r="L26" s="327">
        <f>L24-L25</f>
        <v>1000000</v>
      </c>
      <c r="M26" s="328" t="s">
        <v>310</v>
      </c>
      <c r="O26" s="382"/>
      <c r="P26" s="326"/>
      <c r="Q26" s="379" t="s">
        <v>714</v>
      </c>
      <c r="R26" s="327">
        <f>R24-R25</f>
        <v>170000</v>
      </c>
      <c r="S26" s="328" t="s">
        <v>310</v>
      </c>
    </row>
    <row r="27" spans="2:19" ht="13.2" x14ac:dyDescent="0.15">
      <c r="D27" s="404"/>
      <c r="E27" s="386"/>
      <c r="F27" s="389"/>
      <c r="G27" s="382"/>
      <c r="H27" s="386"/>
      <c r="I27" s="386"/>
      <c r="O27" s="382"/>
    </row>
    <row r="28" spans="2:19" ht="13.95" customHeight="1" thickBot="1" x14ac:dyDescent="0.2">
      <c r="F28" s="389"/>
      <c r="G28" s="400"/>
      <c r="H28" s="401"/>
      <c r="I28" s="402"/>
      <c r="J28" s="1026" t="s">
        <v>742</v>
      </c>
      <c r="K28" s="1027"/>
      <c r="L28" s="1028"/>
      <c r="M28" s="1029"/>
      <c r="O28" s="382"/>
      <c r="P28" s="1021" t="s">
        <v>698</v>
      </c>
      <c r="Q28" s="1022"/>
      <c r="R28" s="1022"/>
      <c r="S28" s="1023"/>
    </row>
    <row r="29" spans="2:19" ht="13.95" customHeight="1" thickBot="1" x14ac:dyDescent="0.2">
      <c r="F29" s="623"/>
      <c r="G29" s="405"/>
      <c r="H29" s="406"/>
      <c r="I29" s="406"/>
      <c r="J29" s="1019" t="s">
        <v>365</v>
      </c>
      <c r="K29" s="1020"/>
      <c r="L29" s="334">
        <v>50000</v>
      </c>
      <c r="M29" s="335" t="s">
        <v>310</v>
      </c>
      <c r="O29" s="383"/>
      <c r="P29" s="1024" t="s">
        <v>365</v>
      </c>
      <c r="Q29" s="1025"/>
      <c r="R29" s="320">
        <f>L25-R24</f>
        <v>300000</v>
      </c>
      <c r="S29" s="321" t="s">
        <v>310</v>
      </c>
    </row>
    <row r="30" spans="2:19" ht="13.95" customHeight="1" x14ac:dyDescent="0.15">
      <c r="F30" s="623"/>
      <c r="G30" s="408"/>
      <c r="H30" s="623"/>
      <c r="I30" s="386"/>
      <c r="P30" s="324"/>
      <c r="Q30" s="378" t="s">
        <v>716</v>
      </c>
      <c r="R30" s="325">
        <v>100000</v>
      </c>
      <c r="S30" s="323" t="s">
        <v>310</v>
      </c>
    </row>
    <row r="31" spans="2:19" ht="13.95" customHeight="1" x14ac:dyDescent="0.15">
      <c r="F31" s="623"/>
      <c r="G31" s="400"/>
      <c r="H31" s="401"/>
      <c r="I31" s="388"/>
      <c r="J31" s="1021" t="s">
        <v>743</v>
      </c>
      <c r="K31" s="1022"/>
      <c r="L31" s="1030"/>
      <c r="M31" s="1031"/>
      <c r="P31" s="326"/>
      <c r="Q31" s="379" t="s">
        <v>714</v>
      </c>
      <c r="R31" s="329">
        <f>R29-R30</f>
        <v>200000</v>
      </c>
      <c r="S31" s="330" t="s">
        <v>310</v>
      </c>
    </row>
    <row r="32" spans="2:19" ht="13.95" customHeight="1" thickBot="1" x14ac:dyDescent="0.2">
      <c r="F32" s="623"/>
      <c r="G32" s="398"/>
      <c r="H32" s="623"/>
      <c r="I32" s="386"/>
      <c r="J32" s="1019" t="s">
        <v>365</v>
      </c>
      <c r="K32" s="1032"/>
      <c r="L32" s="338">
        <v>10000</v>
      </c>
      <c r="M32" s="339" t="s">
        <v>310</v>
      </c>
      <c r="P32" s="396"/>
      <c r="Q32" s="396"/>
      <c r="R32" s="403"/>
      <c r="S32" s="317"/>
    </row>
    <row r="33" spans="6:19" ht="13.95" customHeight="1" x14ac:dyDescent="0.15">
      <c r="F33" s="623"/>
      <c r="G33" s="398"/>
      <c r="H33" s="623"/>
      <c r="I33" s="386"/>
      <c r="P33" s="1033" t="s">
        <v>679</v>
      </c>
      <c r="Q33" s="1034"/>
      <c r="R33" s="1037">
        <f>SUM(L11,L21,L26,L29,L35,R11,R16,R26)</f>
        <v>4440000</v>
      </c>
      <c r="S33" s="1039" t="s">
        <v>310</v>
      </c>
    </row>
    <row r="34" spans="6:19" ht="13.95" customHeight="1" thickBot="1" x14ac:dyDescent="0.2">
      <c r="F34" s="333"/>
      <c r="G34" s="392"/>
      <c r="H34" s="393" t="s">
        <v>307</v>
      </c>
      <c r="I34" s="399"/>
      <c r="J34" s="1026" t="s">
        <v>744</v>
      </c>
      <c r="K34" s="1027"/>
      <c r="L34" s="1028"/>
      <c r="M34" s="1029"/>
      <c r="P34" s="1035"/>
      <c r="Q34" s="1036"/>
      <c r="R34" s="1038"/>
      <c r="S34" s="1040"/>
    </row>
    <row r="35" spans="6:19" ht="13.95" customHeight="1" thickBot="1" x14ac:dyDescent="0.2">
      <c r="G35" s="333"/>
      <c r="H35" s="333"/>
      <c r="J35" s="1019" t="s">
        <v>365</v>
      </c>
      <c r="K35" s="1020"/>
      <c r="L35" s="334">
        <v>20000</v>
      </c>
      <c r="M35" s="335" t="s">
        <v>310</v>
      </c>
      <c r="R35" s="340" t="s">
        <v>311</v>
      </c>
    </row>
  </sheetData>
  <mergeCells count="37">
    <mergeCell ref="B9:C10"/>
    <mergeCell ref="D9:D10"/>
    <mergeCell ref="E9:E10"/>
    <mergeCell ref="J9:K9"/>
    <mergeCell ref="P9:Q9"/>
    <mergeCell ref="A1:T1"/>
    <mergeCell ref="C5:J5"/>
    <mergeCell ref="B8:E8"/>
    <mergeCell ref="J8:M8"/>
    <mergeCell ref="P8:S8"/>
    <mergeCell ref="D13:D14"/>
    <mergeCell ref="E13:E14"/>
    <mergeCell ref="J13:M13"/>
    <mergeCell ref="D11:D12"/>
    <mergeCell ref="E11:E12"/>
    <mergeCell ref="J14:K14"/>
    <mergeCell ref="P18:S18"/>
    <mergeCell ref="P19:Q19"/>
    <mergeCell ref="P13:S13"/>
    <mergeCell ref="P14:Q14"/>
    <mergeCell ref="S33:S34"/>
    <mergeCell ref="J35:K35"/>
    <mergeCell ref="J18:M18"/>
    <mergeCell ref="J19:K19"/>
    <mergeCell ref="P23:S23"/>
    <mergeCell ref="P24:Q24"/>
    <mergeCell ref="J28:M28"/>
    <mergeCell ref="J29:K29"/>
    <mergeCell ref="J23:M23"/>
    <mergeCell ref="J24:K24"/>
    <mergeCell ref="P28:S28"/>
    <mergeCell ref="P29:Q29"/>
    <mergeCell ref="J31:M31"/>
    <mergeCell ref="J32:K32"/>
    <mergeCell ref="J34:M34"/>
    <mergeCell ref="P33:Q34"/>
    <mergeCell ref="R33:R34"/>
  </mergeCells>
  <phoneticPr fontId="5"/>
  <pageMargins left="0.7" right="0.7" top="0.75" bottom="0.75" header="0.3" footer="0.3"/>
  <pageSetup paperSize="9" scale="99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 fitToPage="1"/>
  </sheetPr>
  <dimension ref="A1:Q34"/>
  <sheetViews>
    <sheetView showGridLines="0" view="pageBreakPreview" zoomScale="90" zoomScaleNormal="115" zoomScaleSheetLayoutView="90" workbookViewId="0">
      <selection activeCell="T21" sqref="T21"/>
    </sheetView>
  </sheetViews>
  <sheetFormatPr defaultColWidth="8.5546875" defaultRowHeight="14.1" customHeight="1" x14ac:dyDescent="0.15"/>
  <cols>
    <col min="1" max="1" width="1.88671875" style="48" customWidth="1"/>
    <col min="2" max="2" width="2.33203125" style="48" customWidth="1"/>
    <col min="3" max="3" width="28.44140625" style="48" customWidth="1"/>
    <col min="4" max="4" width="13.6640625" style="48" customWidth="1"/>
    <col min="5" max="5" width="5.109375" style="48" customWidth="1"/>
    <col min="6" max="6" width="2.88671875" style="48" customWidth="1"/>
    <col min="7" max="8" width="3" style="48" customWidth="1"/>
    <col min="9" max="9" width="17.5546875" style="48" customWidth="1"/>
    <col min="10" max="10" width="13.44140625" style="48" customWidth="1"/>
    <col min="11" max="11" width="6.33203125" style="48" customWidth="1"/>
    <col min="12" max="12" width="4.44140625" style="48" customWidth="1"/>
    <col min="13" max="13" width="3.109375" style="48" customWidth="1"/>
    <col min="14" max="14" width="17.44140625" style="48" customWidth="1"/>
    <col min="15" max="15" width="13.33203125" style="48" bestFit="1" customWidth="1"/>
    <col min="16" max="16" width="6.33203125" style="48" customWidth="1"/>
    <col min="17" max="17" width="2.33203125" style="48" customWidth="1"/>
    <col min="18" max="19" width="8.5546875" style="48"/>
    <col min="20" max="20" width="99.88671875" style="48" customWidth="1"/>
    <col min="21" max="16384" width="8.5546875" style="48"/>
  </cols>
  <sheetData>
    <row r="1" spans="1:17" s="314" customFormat="1" ht="21" customHeight="1" x14ac:dyDescent="0.15">
      <c r="A1" s="773" t="s">
        <v>353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</row>
    <row r="2" spans="1:17" ht="14.1" customHeight="1" thickBot="1" x14ac:dyDescent="0.2">
      <c r="B2" s="315"/>
      <c r="C2" s="315"/>
      <c r="D2" s="315"/>
      <c r="E2" s="315"/>
      <c r="F2" s="316"/>
      <c r="G2" s="316"/>
      <c r="H2" s="316"/>
      <c r="I2" s="316"/>
      <c r="J2" s="316"/>
      <c r="K2" s="316"/>
      <c r="L2" s="316"/>
      <c r="M2" s="316"/>
      <c r="N2" s="301"/>
      <c r="O2" s="301"/>
      <c r="P2" s="317"/>
    </row>
    <row r="3" spans="1:17" ht="14.1" customHeight="1" thickBot="1" x14ac:dyDescent="0.2">
      <c r="B3" s="372"/>
      <c r="C3" s="484" t="s">
        <v>678</v>
      </c>
      <c r="D3" s="395" t="s">
        <v>354</v>
      </c>
      <c r="E3" s="485" t="s">
        <v>546</v>
      </c>
      <c r="F3" s="372"/>
      <c r="G3" s="372"/>
      <c r="H3" s="372"/>
      <c r="O3" s="628"/>
      <c r="P3" s="628"/>
      <c r="Q3" s="628"/>
    </row>
    <row r="4" spans="1:17" ht="7.95" customHeight="1" x14ac:dyDescent="0.15">
      <c r="B4" s="372"/>
      <c r="C4" s="373"/>
      <c r="D4" s="372"/>
      <c r="E4" s="372"/>
      <c r="F4" s="372"/>
      <c r="G4" s="372"/>
      <c r="N4" s="318"/>
      <c r="O4" s="628"/>
      <c r="P4" s="628"/>
      <c r="Q4" s="628"/>
    </row>
    <row r="5" spans="1:17" ht="12" customHeight="1" x14ac:dyDescent="0.15">
      <c r="B5" s="372"/>
      <c r="C5" s="1048" t="s">
        <v>363</v>
      </c>
      <c r="D5" s="1048"/>
      <c r="E5" s="1048"/>
      <c r="F5" s="1048"/>
      <c r="G5" s="1048"/>
      <c r="H5" s="1048"/>
      <c r="N5" s="318"/>
      <c r="O5" s="628"/>
      <c r="P5" s="628"/>
      <c r="Q5" s="628"/>
    </row>
    <row r="6" spans="1:17" ht="14.1" customHeight="1" x14ac:dyDescent="0.15">
      <c r="H6" s="48" t="s">
        <v>308</v>
      </c>
      <c r="M6" s="48" t="s">
        <v>309</v>
      </c>
      <c r="O6" s="628"/>
      <c r="P6" s="628"/>
      <c r="Q6" s="628"/>
    </row>
    <row r="8" spans="1:17" ht="14.1" customHeight="1" x14ac:dyDescent="0.15">
      <c r="B8" s="1049" t="s">
        <v>364</v>
      </c>
      <c r="C8" s="1050"/>
      <c r="D8" s="1050"/>
      <c r="E8" s="1051"/>
      <c r="H8" s="1021" t="s">
        <v>682</v>
      </c>
      <c r="I8" s="1022"/>
      <c r="J8" s="1022"/>
      <c r="K8" s="1023"/>
      <c r="M8" s="1021" t="s">
        <v>553</v>
      </c>
      <c r="N8" s="1022"/>
      <c r="O8" s="1022"/>
      <c r="P8" s="1023"/>
    </row>
    <row r="9" spans="1:17" ht="14.1" customHeight="1" x14ac:dyDescent="0.15">
      <c r="B9" s="1052" t="s">
        <v>367</v>
      </c>
      <c r="C9" s="1053"/>
      <c r="D9" s="1056">
        <v>28000000</v>
      </c>
      <c r="E9" s="1043" t="s">
        <v>310</v>
      </c>
      <c r="H9" s="1024" t="s">
        <v>368</v>
      </c>
      <c r="I9" s="1025"/>
      <c r="J9" s="320">
        <v>1000000</v>
      </c>
      <c r="K9" s="321" t="s">
        <v>310</v>
      </c>
      <c r="M9" s="1064" t="s">
        <v>365</v>
      </c>
      <c r="N9" s="1065"/>
      <c r="O9" s="320">
        <f>J10</f>
        <v>400000</v>
      </c>
      <c r="P9" s="321" t="s">
        <v>310</v>
      </c>
    </row>
    <row r="10" spans="1:17" ht="14.1" customHeight="1" thickBot="1" x14ac:dyDescent="0.2">
      <c r="B10" s="1054"/>
      <c r="C10" s="1055"/>
      <c r="D10" s="1057"/>
      <c r="E10" s="1044"/>
      <c r="F10" s="391"/>
      <c r="G10" s="319"/>
      <c r="H10" s="324"/>
      <c r="I10" s="378" t="s">
        <v>716</v>
      </c>
      <c r="J10" s="325">
        <v>400000</v>
      </c>
      <c r="K10" s="323" t="s">
        <v>310</v>
      </c>
      <c r="L10" s="319"/>
      <c r="M10" s="324"/>
      <c r="N10" s="378" t="s">
        <v>716</v>
      </c>
      <c r="O10" s="325">
        <v>100000</v>
      </c>
      <c r="P10" s="323" t="s">
        <v>310</v>
      </c>
    </row>
    <row r="11" spans="1:17" ht="14.1" customHeight="1" thickBot="1" x14ac:dyDescent="0.2">
      <c r="B11" s="322"/>
      <c r="C11" s="486" t="s">
        <v>545</v>
      </c>
      <c r="D11" s="1062">
        <f>D9*0.6</f>
        <v>16800000</v>
      </c>
      <c r="E11" s="1043" t="s">
        <v>310</v>
      </c>
      <c r="G11" s="382"/>
      <c r="H11" s="326"/>
      <c r="I11" s="379" t="s">
        <v>714</v>
      </c>
      <c r="J11" s="327">
        <f>J9-J10</f>
        <v>600000</v>
      </c>
      <c r="K11" s="328" t="s">
        <v>310</v>
      </c>
      <c r="M11" s="326"/>
      <c r="N11" s="379" t="s">
        <v>714</v>
      </c>
      <c r="O11" s="327">
        <f>O9-O10</f>
        <v>300000</v>
      </c>
      <c r="P11" s="328" t="s">
        <v>310</v>
      </c>
    </row>
    <row r="12" spans="1:17" ht="14.1" customHeight="1" x14ac:dyDescent="0.15">
      <c r="B12" s="322"/>
      <c r="C12" s="377" t="s">
        <v>681</v>
      </c>
      <c r="D12" s="1063"/>
      <c r="E12" s="1044"/>
      <c r="G12" s="382"/>
    </row>
    <row r="13" spans="1:17" ht="14.1" customHeight="1" x14ac:dyDescent="0.15">
      <c r="B13" s="322"/>
      <c r="C13" s="624" t="s">
        <v>547</v>
      </c>
      <c r="D13" s="1062">
        <f>D9*0.3</f>
        <v>8400000</v>
      </c>
      <c r="E13" s="1043" t="s">
        <v>310</v>
      </c>
      <c r="G13" s="382"/>
      <c r="H13" s="1021" t="s">
        <v>683</v>
      </c>
      <c r="I13" s="1022"/>
      <c r="J13" s="1022"/>
      <c r="K13" s="1023"/>
      <c r="M13" s="1021" t="s">
        <v>552</v>
      </c>
      <c r="N13" s="1022"/>
      <c r="O13" s="1022"/>
      <c r="P13" s="1023"/>
    </row>
    <row r="14" spans="1:17" ht="14.1" customHeight="1" x14ac:dyDescent="0.15">
      <c r="B14" s="322"/>
      <c r="C14" s="377" t="s">
        <v>366</v>
      </c>
      <c r="D14" s="1063"/>
      <c r="E14" s="1044"/>
      <c r="G14" s="383"/>
      <c r="H14" s="1024" t="s">
        <v>368</v>
      </c>
      <c r="I14" s="1025"/>
      <c r="J14" s="320">
        <v>1000000</v>
      </c>
      <c r="K14" s="321" t="s">
        <v>310</v>
      </c>
      <c r="M14" s="1064" t="s">
        <v>365</v>
      </c>
      <c r="N14" s="1065"/>
      <c r="O14" s="320">
        <f>J15</f>
        <v>600000</v>
      </c>
      <c r="P14" s="321" t="s">
        <v>310</v>
      </c>
    </row>
    <row r="15" spans="1:17" ht="14.1" customHeight="1" thickBot="1" x14ac:dyDescent="0.2">
      <c r="B15" s="322"/>
      <c r="C15" s="624" t="s">
        <v>548</v>
      </c>
      <c r="D15" s="1062">
        <f>D9*0.1</f>
        <v>2800000</v>
      </c>
      <c r="E15" s="1043" t="s">
        <v>310</v>
      </c>
      <c r="F15" s="382"/>
      <c r="G15" s="319"/>
      <c r="H15" s="324"/>
      <c r="I15" s="378" t="s">
        <v>716</v>
      </c>
      <c r="J15" s="325">
        <v>600000</v>
      </c>
      <c r="K15" s="323" t="s">
        <v>310</v>
      </c>
      <c r="L15" s="319"/>
      <c r="M15" s="324"/>
      <c r="N15" s="378" t="s">
        <v>716</v>
      </c>
      <c r="O15" s="325">
        <v>100000</v>
      </c>
      <c r="P15" s="323" t="s">
        <v>310</v>
      </c>
    </row>
    <row r="16" spans="1:17" ht="14.1" customHeight="1" thickBot="1" x14ac:dyDescent="0.2">
      <c r="B16" s="322"/>
      <c r="C16" s="377" t="s">
        <v>720</v>
      </c>
      <c r="D16" s="1063"/>
      <c r="E16" s="1044"/>
      <c r="G16" s="382"/>
      <c r="H16" s="326"/>
      <c r="I16" s="379" t="s">
        <v>714</v>
      </c>
      <c r="J16" s="329">
        <f>J14-J15</f>
        <v>400000</v>
      </c>
      <c r="K16" s="330" t="s">
        <v>310</v>
      </c>
      <c r="M16" s="326"/>
      <c r="N16" s="379" t="s">
        <v>714</v>
      </c>
      <c r="O16" s="327">
        <f>O14-O15</f>
        <v>500000</v>
      </c>
      <c r="P16" s="328" t="s">
        <v>310</v>
      </c>
    </row>
    <row r="17" spans="1:16" ht="14.1" customHeight="1" x14ac:dyDescent="0.15">
      <c r="B17" s="322"/>
      <c r="C17" s="655"/>
      <c r="D17" s="655"/>
      <c r="E17" s="656"/>
      <c r="G17" s="382"/>
    </row>
    <row r="18" spans="1:16" ht="14.1" customHeight="1" thickBot="1" x14ac:dyDescent="0.2">
      <c r="A18" s="632"/>
      <c r="B18" s="322"/>
      <c r="C18" s="657" t="s">
        <v>755</v>
      </c>
      <c r="D18" s="655">
        <f>D9-SUM(J9,J14,J19,J24,J27,J30,J33)</f>
        <v>25450000</v>
      </c>
      <c r="E18" s="656" t="s">
        <v>715</v>
      </c>
      <c r="G18" s="382"/>
      <c r="H18" s="1021" t="s">
        <v>684</v>
      </c>
      <c r="I18" s="1022"/>
      <c r="J18" s="1022"/>
      <c r="K18" s="1023"/>
      <c r="M18" s="1021" t="s">
        <v>551</v>
      </c>
      <c r="N18" s="1022"/>
      <c r="O18" s="1022"/>
      <c r="P18" s="1023"/>
    </row>
    <row r="19" spans="1:16" ht="14.1" customHeight="1" x14ac:dyDescent="0.15">
      <c r="A19" s="632"/>
      <c r="B19" s="322"/>
      <c r="C19" s="668" t="s">
        <v>717</v>
      </c>
      <c r="D19" s="1058">
        <f>D18*0.1</f>
        <v>2545000</v>
      </c>
      <c r="E19" s="1060" t="s">
        <v>715</v>
      </c>
      <c r="G19" s="383"/>
      <c r="H19" s="1024" t="s">
        <v>368</v>
      </c>
      <c r="I19" s="1025"/>
      <c r="J19" s="320">
        <v>400000</v>
      </c>
      <c r="K19" s="321" t="s">
        <v>310</v>
      </c>
      <c r="M19" s="1064" t="s">
        <v>365</v>
      </c>
      <c r="N19" s="1065"/>
      <c r="O19" s="320">
        <v>25000</v>
      </c>
      <c r="P19" s="321" t="s">
        <v>310</v>
      </c>
    </row>
    <row r="20" spans="1:16" ht="14.1" customHeight="1" thickBot="1" x14ac:dyDescent="0.2">
      <c r="B20" s="322"/>
      <c r="C20" s="669" t="s">
        <v>721</v>
      </c>
      <c r="D20" s="1059"/>
      <c r="E20" s="1061"/>
      <c r="G20" s="319"/>
      <c r="H20" s="324"/>
      <c r="I20" s="378" t="s">
        <v>716</v>
      </c>
      <c r="J20" s="325">
        <v>100000</v>
      </c>
      <c r="K20" s="323" t="s">
        <v>310</v>
      </c>
      <c r="L20" s="319"/>
      <c r="M20" s="324"/>
      <c r="N20" s="378" t="s">
        <v>716</v>
      </c>
      <c r="O20" s="325">
        <v>0</v>
      </c>
      <c r="P20" s="323" t="s">
        <v>310</v>
      </c>
    </row>
    <row r="21" spans="1:16" ht="14.1" customHeight="1" thickBot="1" x14ac:dyDescent="0.2">
      <c r="B21" s="331"/>
      <c r="C21" s="621"/>
      <c r="D21" s="630"/>
      <c r="E21" s="631"/>
      <c r="G21" s="382"/>
      <c r="H21" s="326"/>
      <c r="I21" s="379" t="s">
        <v>714</v>
      </c>
      <c r="J21" s="327">
        <f>J19-J20</f>
        <v>300000</v>
      </c>
      <c r="K21" s="328" t="s">
        <v>310</v>
      </c>
      <c r="M21" s="326"/>
      <c r="N21" s="379" t="s">
        <v>714</v>
      </c>
      <c r="O21" s="329">
        <f>O19-O20</f>
        <v>25000</v>
      </c>
      <c r="P21" s="330" t="s">
        <v>310</v>
      </c>
    </row>
    <row r="22" spans="1:16" ht="14.1" customHeight="1" x14ac:dyDescent="0.15">
      <c r="B22" s="634"/>
      <c r="C22" s="1066"/>
      <c r="D22" s="1067"/>
      <c r="E22" s="1067"/>
      <c r="G22" s="382"/>
      <c r="H22" s="386"/>
      <c r="I22" s="413"/>
      <c r="J22" s="414"/>
      <c r="K22" s="414"/>
    </row>
    <row r="23" spans="1:16" ht="14.1" customHeight="1" thickBot="1" x14ac:dyDescent="0.2">
      <c r="B23" s="633"/>
      <c r="C23" s="633"/>
      <c r="D23" s="633"/>
      <c r="E23" s="633"/>
      <c r="F23" s="623"/>
      <c r="G23" s="326"/>
      <c r="H23" s="1026" t="s">
        <v>738</v>
      </c>
      <c r="I23" s="1027"/>
      <c r="J23" s="1028"/>
      <c r="K23" s="1029"/>
      <c r="M23" s="1021" t="s">
        <v>550</v>
      </c>
      <c r="N23" s="1022"/>
      <c r="O23" s="1022"/>
      <c r="P23" s="1023"/>
    </row>
    <row r="24" spans="1:16" ht="14.1" customHeight="1" thickBot="1" x14ac:dyDescent="0.2">
      <c r="B24" s="622"/>
      <c r="C24" s="622"/>
      <c r="D24" s="622"/>
      <c r="F24" s="333"/>
      <c r="G24" s="382"/>
      <c r="H24" s="1019" t="s">
        <v>368</v>
      </c>
      <c r="I24" s="1020"/>
      <c r="J24" s="334">
        <v>100000</v>
      </c>
      <c r="K24" s="335" t="s">
        <v>310</v>
      </c>
      <c r="M24" s="1064" t="s">
        <v>365</v>
      </c>
      <c r="N24" s="1065"/>
      <c r="O24" s="320">
        <f>J20-O19</f>
        <v>75000</v>
      </c>
      <c r="P24" s="321" t="s">
        <v>310</v>
      </c>
    </row>
    <row r="25" spans="1:16" ht="14.1" customHeight="1" thickBot="1" x14ac:dyDescent="0.2">
      <c r="B25" s="333"/>
      <c r="C25" s="333"/>
      <c r="D25" s="333"/>
      <c r="E25" s="333"/>
      <c r="F25" s="333"/>
      <c r="G25" s="382"/>
      <c r="H25" s="386"/>
      <c r="I25" s="413"/>
      <c r="J25" s="414"/>
      <c r="K25" s="414"/>
      <c r="M25" s="324"/>
      <c r="N25" s="378" t="s">
        <v>716</v>
      </c>
      <c r="O25" s="325">
        <v>0</v>
      </c>
      <c r="P25" s="323" t="s">
        <v>310</v>
      </c>
    </row>
    <row r="26" spans="1:16" ht="14.1" customHeight="1" thickBot="1" x14ac:dyDescent="0.2">
      <c r="B26" s="336"/>
      <c r="C26" s="336"/>
      <c r="D26" s="336"/>
      <c r="E26" s="336"/>
      <c r="F26" s="623"/>
      <c r="G26" s="383"/>
      <c r="H26" s="1026" t="s">
        <v>739</v>
      </c>
      <c r="I26" s="1027"/>
      <c r="J26" s="1028"/>
      <c r="K26" s="1029"/>
      <c r="M26" s="326"/>
      <c r="N26" s="379" t="s">
        <v>714</v>
      </c>
      <c r="O26" s="327">
        <f>O24-O25</f>
        <v>75000</v>
      </c>
      <c r="P26" s="328" t="s">
        <v>310</v>
      </c>
    </row>
    <row r="27" spans="1:16" ht="14.1" customHeight="1" thickBot="1" x14ac:dyDescent="0.2">
      <c r="B27" s="622"/>
      <c r="C27" s="622"/>
      <c r="D27" s="629"/>
      <c r="E27" s="629"/>
      <c r="F27" s="333"/>
      <c r="G27" s="390"/>
      <c r="H27" s="1019" t="s">
        <v>368</v>
      </c>
      <c r="I27" s="1020"/>
      <c r="J27" s="334">
        <v>10000</v>
      </c>
      <c r="K27" s="335" t="s">
        <v>310</v>
      </c>
      <c r="M27" s="386"/>
      <c r="N27" s="413"/>
      <c r="O27" s="414"/>
      <c r="P27" s="414"/>
    </row>
    <row r="28" spans="1:16" ht="15" customHeight="1" x14ac:dyDescent="0.15">
      <c r="B28" s="333"/>
      <c r="C28" s="333"/>
      <c r="D28" s="333"/>
      <c r="E28" s="333"/>
      <c r="G28" s="398"/>
      <c r="M28" s="386"/>
      <c r="N28" s="413"/>
      <c r="O28" s="414"/>
      <c r="P28" s="414"/>
    </row>
    <row r="29" spans="1:16" ht="17.25" customHeight="1" thickBot="1" x14ac:dyDescent="0.2">
      <c r="G29" s="415"/>
      <c r="H29" s="1026" t="s">
        <v>740</v>
      </c>
      <c r="I29" s="1027"/>
      <c r="J29" s="1028"/>
      <c r="K29" s="1029"/>
      <c r="M29" s="386"/>
      <c r="N29" s="413"/>
      <c r="O29" s="414"/>
      <c r="P29" s="414"/>
    </row>
    <row r="30" spans="1:16" ht="14.1" customHeight="1" thickBot="1" x14ac:dyDescent="0.2">
      <c r="G30" s="397"/>
      <c r="H30" s="1019" t="s">
        <v>719</v>
      </c>
      <c r="I30" s="1020"/>
      <c r="J30" s="334">
        <v>10000</v>
      </c>
      <c r="K30" s="335" t="s">
        <v>310</v>
      </c>
      <c r="M30" s="386"/>
      <c r="N30" s="413"/>
      <c r="O30" s="414"/>
      <c r="P30" s="414"/>
    </row>
    <row r="31" spans="1:16" ht="14.1" customHeight="1" thickBot="1" x14ac:dyDescent="0.2">
      <c r="G31" s="398"/>
      <c r="H31" s="337"/>
      <c r="I31" s="337"/>
      <c r="J31" s="337"/>
      <c r="K31" s="337"/>
    </row>
    <row r="32" spans="1:16" ht="14.1" customHeight="1" x14ac:dyDescent="0.15">
      <c r="G32" s="415"/>
      <c r="H32" s="1026" t="s">
        <v>741</v>
      </c>
      <c r="I32" s="1027"/>
      <c r="J32" s="1028"/>
      <c r="K32" s="1029"/>
      <c r="M32" s="1033" t="s">
        <v>679</v>
      </c>
      <c r="N32" s="1034"/>
      <c r="O32" s="1037">
        <f>SUM(D19,J11,J21,J24,J27,J30,O11,O16,O26)</f>
        <v>4440000</v>
      </c>
      <c r="P32" s="1039" t="s">
        <v>310</v>
      </c>
    </row>
    <row r="33" spans="8:16" ht="14.1" customHeight="1" thickBot="1" x14ac:dyDescent="0.2">
      <c r="H33" s="1019" t="s">
        <v>719</v>
      </c>
      <c r="I33" s="1068"/>
      <c r="J33" s="338">
        <v>30000</v>
      </c>
      <c r="K33" s="339" t="s">
        <v>310</v>
      </c>
      <c r="M33" s="1035"/>
      <c r="N33" s="1036"/>
      <c r="O33" s="1038"/>
      <c r="P33" s="1040"/>
    </row>
    <row r="34" spans="8:16" ht="14.1" customHeight="1" x14ac:dyDescent="0.15">
      <c r="N34" s="318"/>
      <c r="P34" s="340" t="s">
        <v>311</v>
      </c>
    </row>
  </sheetData>
  <mergeCells count="40">
    <mergeCell ref="A1:Q1"/>
    <mergeCell ref="C5:H5"/>
    <mergeCell ref="B8:E8"/>
    <mergeCell ref="H8:K8"/>
    <mergeCell ref="M8:P8"/>
    <mergeCell ref="O32:O33"/>
    <mergeCell ref="P32:P33"/>
    <mergeCell ref="H29:K29"/>
    <mergeCell ref="M23:P23"/>
    <mergeCell ref="H32:K32"/>
    <mergeCell ref="H30:I30"/>
    <mergeCell ref="M32:N33"/>
    <mergeCell ref="H23:K23"/>
    <mergeCell ref="H24:I24"/>
    <mergeCell ref="H26:K26"/>
    <mergeCell ref="H27:I27"/>
    <mergeCell ref="H33:I33"/>
    <mergeCell ref="M9:N9"/>
    <mergeCell ref="M14:N14"/>
    <mergeCell ref="M19:N19"/>
    <mergeCell ref="M24:N24"/>
    <mergeCell ref="E9:E10"/>
    <mergeCell ref="H19:I19"/>
    <mergeCell ref="H13:K13"/>
    <mergeCell ref="M13:P13"/>
    <mergeCell ref="C22:E22"/>
    <mergeCell ref="H18:K18"/>
    <mergeCell ref="M18:P18"/>
    <mergeCell ref="H14:I14"/>
    <mergeCell ref="B9:C10"/>
    <mergeCell ref="H9:I9"/>
    <mergeCell ref="D9:D10"/>
    <mergeCell ref="E11:E12"/>
    <mergeCell ref="D19:D20"/>
    <mergeCell ref="E19:E20"/>
    <mergeCell ref="D11:D12"/>
    <mergeCell ref="D13:D14"/>
    <mergeCell ref="E13:E14"/>
    <mergeCell ref="D15:D16"/>
    <mergeCell ref="E15:E16"/>
  </mergeCells>
  <phoneticPr fontId="5"/>
  <pageMargins left="0.7" right="0.7" top="0.75" bottom="0.75" header="0.3" footer="0.3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U36"/>
  <sheetViews>
    <sheetView showGridLines="0" view="pageBreakPreview" zoomScale="90" zoomScaleNormal="115" zoomScaleSheetLayoutView="90" workbookViewId="0">
      <selection activeCell="E21" sqref="E21"/>
    </sheetView>
  </sheetViews>
  <sheetFormatPr defaultColWidth="8.5546875" defaultRowHeight="14.1" customHeight="1" x14ac:dyDescent="0.15"/>
  <cols>
    <col min="1" max="1" width="1.88671875" style="48" customWidth="1"/>
    <col min="2" max="3" width="2.33203125" style="48" customWidth="1"/>
    <col min="4" max="4" width="24.44140625" style="48" customWidth="1"/>
    <col min="5" max="5" width="13.6640625" style="48" customWidth="1"/>
    <col min="6" max="6" width="5.6640625" style="48" customWidth="1"/>
    <col min="7" max="8" width="2.5546875" style="48" customWidth="1"/>
    <col min="9" max="9" width="2.44140625" style="48" customWidth="1"/>
    <col min="10" max="10" width="5" style="48" customWidth="1"/>
    <col min="11" max="11" width="3" style="48" customWidth="1"/>
    <col min="12" max="12" width="17.5546875" style="48" customWidth="1"/>
    <col min="13" max="13" width="13.44140625" style="48" customWidth="1"/>
    <col min="14" max="14" width="6.33203125" style="48" customWidth="1"/>
    <col min="15" max="16" width="3.44140625" style="48" customWidth="1"/>
    <col min="17" max="17" width="3.109375" style="48" customWidth="1"/>
    <col min="18" max="18" width="17.44140625" style="48" customWidth="1"/>
    <col min="19" max="19" width="13.33203125" style="48" bestFit="1" customWidth="1"/>
    <col min="20" max="20" width="6.33203125" style="48" customWidth="1"/>
    <col min="21" max="21" width="2.33203125" style="48" customWidth="1"/>
    <col min="22" max="23" width="8.5546875" style="48"/>
    <col min="24" max="24" width="99.88671875" style="48" customWidth="1"/>
    <col min="25" max="16384" width="8.5546875" style="48"/>
  </cols>
  <sheetData>
    <row r="1" spans="1:21" s="314" customFormat="1" ht="21" customHeight="1" x14ac:dyDescent="0.15">
      <c r="A1" s="773" t="s">
        <v>353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  <c r="U1" s="773"/>
    </row>
    <row r="2" spans="1:21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01"/>
      <c r="S2" s="301"/>
      <c r="T2" s="317"/>
    </row>
    <row r="3" spans="1:21" ht="14.1" customHeight="1" thickBot="1" x14ac:dyDescent="0.2">
      <c r="B3" s="648"/>
      <c r="C3" s="648"/>
      <c r="D3" s="484" t="s">
        <v>678</v>
      </c>
      <c r="E3" s="649" t="s">
        <v>354</v>
      </c>
      <c r="F3" s="485" t="s">
        <v>554</v>
      </c>
      <c r="G3" s="648"/>
      <c r="H3" s="648"/>
      <c r="I3" s="648"/>
      <c r="J3" s="648"/>
      <c r="K3" s="648"/>
      <c r="S3" s="318"/>
      <c r="T3" s="301"/>
      <c r="U3" s="317"/>
    </row>
    <row r="4" spans="1:21" ht="12" customHeight="1" x14ac:dyDescent="0.15">
      <c r="B4" s="648"/>
      <c r="C4" s="648"/>
      <c r="D4" s="650"/>
      <c r="E4" s="648"/>
      <c r="F4" s="648"/>
      <c r="G4" s="648"/>
      <c r="H4" s="648"/>
      <c r="I4" s="648"/>
      <c r="J4" s="648"/>
      <c r="R4" s="318"/>
      <c r="S4" s="301"/>
      <c r="T4" s="317"/>
    </row>
    <row r="5" spans="1:21" ht="12" customHeight="1" x14ac:dyDescent="0.15">
      <c r="B5" s="648"/>
      <c r="C5" s="648"/>
      <c r="D5" s="1047" t="s">
        <v>370</v>
      </c>
      <c r="E5" s="1047"/>
      <c r="F5" s="1047"/>
      <c r="G5" s="1047"/>
      <c r="H5" s="1047"/>
      <c r="I5" s="1047"/>
      <c r="J5" s="1047"/>
      <c r="K5" s="1047"/>
      <c r="R5" s="318"/>
      <c r="S5" s="301"/>
      <c r="T5" s="317"/>
    </row>
    <row r="6" spans="1:21" ht="14.1" customHeight="1" x14ac:dyDescent="0.15">
      <c r="K6" s="48" t="s">
        <v>308</v>
      </c>
      <c r="Q6" s="48" t="s">
        <v>309</v>
      </c>
    </row>
    <row r="8" spans="1:21" ht="14.1" customHeight="1" x14ac:dyDescent="0.15">
      <c r="B8" s="1049" t="s">
        <v>371</v>
      </c>
      <c r="C8" s="1050"/>
      <c r="D8" s="1050"/>
      <c r="E8" s="1050"/>
      <c r="F8" s="1051"/>
      <c r="K8" s="1021" t="s">
        <v>727</v>
      </c>
      <c r="L8" s="1022"/>
      <c r="M8" s="1022"/>
      <c r="N8" s="1023"/>
      <c r="Q8" s="1021" t="s">
        <v>732</v>
      </c>
      <c r="R8" s="1022"/>
      <c r="S8" s="1022"/>
      <c r="T8" s="1023"/>
    </row>
    <row r="9" spans="1:21" ht="14.1" customHeight="1" x14ac:dyDescent="0.15">
      <c r="B9" s="1052" t="s">
        <v>365</v>
      </c>
      <c r="C9" s="1053"/>
      <c r="D9" s="1053"/>
      <c r="E9" s="1056">
        <v>28000000</v>
      </c>
      <c r="F9" s="1043" t="s">
        <v>373</v>
      </c>
      <c r="K9" s="1024" t="s">
        <v>365</v>
      </c>
      <c r="L9" s="1025"/>
      <c r="M9" s="320">
        <v>500000</v>
      </c>
      <c r="N9" s="321" t="s">
        <v>310</v>
      </c>
      <c r="Q9" s="1064" t="s">
        <v>365</v>
      </c>
      <c r="R9" s="1065"/>
      <c r="S9" s="320">
        <f>M10</f>
        <v>200000</v>
      </c>
      <c r="T9" s="321" t="s">
        <v>310</v>
      </c>
    </row>
    <row r="10" spans="1:21" ht="14.1" customHeight="1" thickBot="1" x14ac:dyDescent="0.2">
      <c r="B10" s="1054"/>
      <c r="C10" s="1055"/>
      <c r="D10" s="1055"/>
      <c r="E10" s="1057"/>
      <c r="F10" s="1044"/>
      <c r="G10" s="386"/>
      <c r="H10" s="386"/>
      <c r="I10" s="380"/>
      <c r="J10" s="323"/>
      <c r="K10" s="324"/>
      <c r="L10" s="378" t="s">
        <v>716</v>
      </c>
      <c r="M10" s="325">
        <v>200000</v>
      </c>
      <c r="N10" s="323" t="s">
        <v>310</v>
      </c>
      <c r="O10" s="325"/>
      <c r="P10" s="323"/>
      <c r="Q10" s="324"/>
      <c r="R10" s="378" t="s">
        <v>716</v>
      </c>
      <c r="S10" s="325">
        <v>80000</v>
      </c>
      <c r="T10" s="323" t="s">
        <v>310</v>
      </c>
    </row>
    <row r="11" spans="1:21" ht="14.1" customHeight="1" thickBot="1" x14ac:dyDescent="0.2">
      <c r="B11" s="322"/>
      <c r="C11" s="1075" t="s">
        <v>723</v>
      </c>
      <c r="D11" s="1043"/>
      <c r="E11" s="1045">
        <v>14000000</v>
      </c>
      <c r="F11" s="1043" t="s">
        <v>373</v>
      </c>
      <c r="G11" s="388"/>
      <c r="H11" s="388"/>
      <c r="I11" s="387"/>
      <c r="K11" s="326"/>
      <c r="L11" s="379" t="s">
        <v>714</v>
      </c>
      <c r="M11" s="327">
        <f>M9-M10</f>
        <v>300000</v>
      </c>
      <c r="N11" s="328" t="s">
        <v>310</v>
      </c>
      <c r="Q11" s="326"/>
      <c r="R11" s="379" t="s">
        <v>714</v>
      </c>
      <c r="S11" s="327">
        <f>S9-S10</f>
        <v>120000</v>
      </c>
      <c r="T11" s="328" t="s">
        <v>310</v>
      </c>
    </row>
    <row r="12" spans="1:21" ht="14.1" customHeight="1" x14ac:dyDescent="0.15">
      <c r="B12" s="322"/>
      <c r="C12" s="1073" t="s">
        <v>372</v>
      </c>
      <c r="D12" s="1074"/>
      <c r="E12" s="1046"/>
      <c r="F12" s="1044"/>
      <c r="J12" s="384"/>
    </row>
    <row r="13" spans="1:21" ht="14.1" customHeight="1" x14ac:dyDescent="0.15">
      <c r="B13" s="322"/>
      <c r="C13" s="1075" t="s">
        <v>724</v>
      </c>
      <c r="D13" s="1043"/>
      <c r="E13" s="1041">
        <v>10000000</v>
      </c>
      <c r="F13" s="1043" t="s">
        <v>373</v>
      </c>
      <c r="J13" s="385" t="s">
        <v>307</v>
      </c>
      <c r="K13" s="1026" t="s">
        <v>728</v>
      </c>
      <c r="L13" s="1027"/>
      <c r="M13" s="1028"/>
      <c r="N13" s="1029"/>
      <c r="Q13" s="1021" t="s">
        <v>730</v>
      </c>
      <c r="R13" s="1022"/>
      <c r="S13" s="1022"/>
      <c r="T13" s="1023"/>
    </row>
    <row r="14" spans="1:21" ht="14.1" customHeight="1" x14ac:dyDescent="0.15">
      <c r="B14" s="322"/>
      <c r="C14" s="1073" t="s">
        <v>712</v>
      </c>
      <c r="D14" s="1074"/>
      <c r="E14" s="1042"/>
      <c r="F14" s="1044"/>
      <c r="G14" s="391"/>
      <c r="H14" s="323"/>
      <c r="K14" s="1019" t="s">
        <v>365</v>
      </c>
      <c r="L14" s="1068"/>
      <c r="M14" s="338">
        <v>30000</v>
      </c>
      <c r="N14" s="339" t="s">
        <v>310</v>
      </c>
      <c r="P14" s="387"/>
      <c r="Q14" s="1064" t="s">
        <v>365</v>
      </c>
      <c r="R14" s="1065"/>
      <c r="S14" s="320">
        <v>400000</v>
      </c>
      <c r="T14" s="321" t="s">
        <v>310</v>
      </c>
    </row>
    <row r="15" spans="1:21" ht="14.1" customHeight="1" thickBot="1" x14ac:dyDescent="0.2">
      <c r="B15" s="322"/>
      <c r="C15" s="1075" t="s">
        <v>725</v>
      </c>
      <c r="D15" s="1043"/>
      <c r="E15" s="1041">
        <f>E9-E11-E13</f>
        <v>4000000</v>
      </c>
      <c r="F15" s="1043" t="s">
        <v>373</v>
      </c>
      <c r="I15" s="382"/>
      <c r="J15" s="386"/>
      <c r="P15" s="382"/>
      <c r="Q15" s="324"/>
      <c r="R15" s="378" t="s">
        <v>716</v>
      </c>
      <c r="S15" s="325">
        <v>280000</v>
      </c>
      <c r="T15" s="323" t="s">
        <v>310</v>
      </c>
    </row>
    <row r="16" spans="1:21" ht="14.1" customHeight="1" thickBot="1" x14ac:dyDescent="0.2">
      <c r="B16" s="322"/>
      <c r="C16" s="1073" t="s">
        <v>713</v>
      </c>
      <c r="D16" s="1074"/>
      <c r="E16" s="1042"/>
      <c r="F16" s="1044"/>
      <c r="G16" s="323"/>
      <c r="I16" s="382"/>
      <c r="J16" s="386"/>
      <c r="K16" s="1021" t="s">
        <v>729</v>
      </c>
      <c r="L16" s="1022"/>
      <c r="M16" s="1022"/>
      <c r="N16" s="1023"/>
      <c r="P16" s="382"/>
      <c r="Q16" s="326"/>
      <c r="R16" s="379" t="s">
        <v>714</v>
      </c>
      <c r="S16" s="327">
        <f>S14-S15</f>
        <v>120000</v>
      </c>
      <c r="T16" s="328" t="s">
        <v>310</v>
      </c>
    </row>
    <row r="17" spans="2:20" ht="14.1" customHeight="1" x14ac:dyDescent="0.15">
      <c r="B17" s="322"/>
      <c r="C17" s="670"/>
      <c r="D17" s="635"/>
      <c r="E17" s="635"/>
      <c r="F17" s="647"/>
      <c r="G17" s="386"/>
      <c r="H17" s="382"/>
      <c r="I17" s="383"/>
      <c r="J17" s="387"/>
      <c r="K17" s="1024" t="s">
        <v>365</v>
      </c>
      <c r="L17" s="1025"/>
      <c r="M17" s="320">
        <v>800000</v>
      </c>
      <c r="N17" s="321" t="s">
        <v>310</v>
      </c>
      <c r="P17" s="382"/>
    </row>
    <row r="18" spans="2:20" ht="14.1" customHeight="1" thickBot="1" x14ac:dyDescent="0.2">
      <c r="B18" s="322"/>
      <c r="C18" s="651"/>
      <c r="D18" s="671" t="s">
        <v>753</v>
      </c>
      <c r="E18" s="646">
        <f>SUM(M22,M27,M31,M34)</f>
        <v>1085000</v>
      </c>
      <c r="F18" s="652" t="s">
        <v>310</v>
      </c>
      <c r="G18" s="386"/>
      <c r="H18" s="382"/>
      <c r="I18" s="386"/>
      <c r="J18" s="386"/>
      <c r="K18" s="324"/>
      <c r="L18" s="378" t="s">
        <v>716</v>
      </c>
      <c r="M18" s="325">
        <v>500000</v>
      </c>
      <c r="N18" s="323" t="s">
        <v>310</v>
      </c>
      <c r="O18" s="319"/>
      <c r="P18" s="324"/>
      <c r="Q18" s="1021" t="s">
        <v>731</v>
      </c>
      <c r="R18" s="1022"/>
      <c r="S18" s="1022"/>
      <c r="T18" s="1023"/>
    </row>
    <row r="19" spans="2:20" ht="14.1" customHeight="1" x14ac:dyDescent="0.15">
      <c r="B19" s="322"/>
      <c r="C19" s="651"/>
      <c r="D19" s="666" t="s">
        <v>717</v>
      </c>
      <c r="E19" s="1069">
        <f>E15-E18</f>
        <v>2915000</v>
      </c>
      <c r="F19" s="1071" t="s">
        <v>310</v>
      </c>
      <c r="G19" s="386"/>
      <c r="H19" s="382"/>
      <c r="I19" s="386"/>
      <c r="J19" s="386"/>
      <c r="K19" s="326"/>
      <c r="L19" s="379" t="s">
        <v>714</v>
      </c>
      <c r="M19" s="329">
        <f>M17-M18</f>
        <v>300000</v>
      </c>
      <c r="N19" s="330" t="s">
        <v>310</v>
      </c>
      <c r="P19" s="326"/>
      <c r="Q19" s="1064" t="s">
        <v>365</v>
      </c>
      <c r="R19" s="1065"/>
      <c r="S19" s="320">
        <f>M18-S14</f>
        <v>100000</v>
      </c>
      <c r="T19" s="321" t="s">
        <v>310</v>
      </c>
    </row>
    <row r="20" spans="2:20" ht="14.1" customHeight="1" thickBot="1" x14ac:dyDescent="0.2">
      <c r="B20" s="322"/>
      <c r="C20" s="651"/>
      <c r="D20" s="660" t="s">
        <v>726</v>
      </c>
      <c r="E20" s="1070"/>
      <c r="F20" s="1072"/>
      <c r="G20" s="386"/>
      <c r="H20" s="382"/>
      <c r="I20" s="386"/>
      <c r="J20" s="386"/>
      <c r="Q20" s="324"/>
      <c r="R20" s="378" t="s">
        <v>716</v>
      </c>
      <c r="S20" s="325">
        <v>100000</v>
      </c>
      <c r="T20" s="323" t="s">
        <v>310</v>
      </c>
    </row>
    <row r="21" spans="2:20" ht="14.1" customHeight="1" x14ac:dyDescent="0.15">
      <c r="B21" s="331"/>
      <c r="C21" s="653"/>
      <c r="D21" s="672"/>
      <c r="E21" s="672"/>
      <c r="F21" s="673"/>
      <c r="G21" s="386"/>
      <c r="H21" s="382"/>
      <c r="I21" s="386"/>
      <c r="J21" s="386"/>
      <c r="K21" s="1021" t="s">
        <v>733</v>
      </c>
      <c r="L21" s="1022"/>
      <c r="M21" s="1022"/>
      <c r="N21" s="1023"/>
      <c r="Q21" s="326"/>
      <c r="R21" s="379" t="s">
        <v>714</v>
      </c>
      <c r="S21" s="329">
        <f>S19-S20</f>
        <v>0</v>
      </c>
      <c r="T21" s="330" t="s">
        <v>310</v>
      </c>
    </row>
    <row r="22" spans="2:20" ht="14.1" customHeight="1" x14ac:dyDescent="0.15">
      <c r="B22" s="332"/>
      <c r="C22" s="332"/>
      <c r="D22" s="332"/>
      <c r="E22" s="394"/>
      <c r="F22" s="394"/>
      <c r="G22" s="386"/>
      <c r="H22" s="383"/>
      <c r="I22" s="388"/>
      <c r="J22" s="388"/>
      <c r="K22" s="1024" t="s">
        <v>368</v>
      </c>
      <c r="L22" s="1025"/>
      <c r="M22" s="320">
        <v>1000000</v>
      </c>
      <c r="N22" s="321" t="s">
        <v>310</v>
      </c>
    </row>
    <row r="23" spans="2:20" ht="14.1" customHeight="1" thickBot="1" x14ac:dyDescent="0.2">
      <c r="B23" s="622"/>
      <c r="C23" s="622"/>
      <c r="D23" s="622"/>
      <c r="E23" s="623"/>
      <c r="F23" s="623"/>
      <c r="G23" s="386"/>
      <c r="H23" s="325"/>
      <c r="I23" s="391"/>
      <c r="J23" s="323"/>
      <c r="K23" s="324"/>
      <c r="L23" s="378" t="s">
        <v>716</v>
      </c>
      <c r="M23" s="325">
        <v>500000</v>
      </c>
      <c r="N23" s="323" t="s">
        <v>310</v>
      </c>
      <c r="O23" s="319"/>
      <c r="P23" s="324"/>
      <c r="Q23" s="1021" t="s">
        <v>734</v>
      </c>
      <c r="R23" s="1022"/>
      <c r="S23" s="1022"/>
      <c r="T23" s="1023"/>
    </row>
    <row r="24" spans="2:20" ht="14.1" customHeight="1" thickBot="1" x14ac:dyDescent="0.2">
      <c r="B24" s="333"/>
      <c r="C24" s="333"/>
      <c r="D24" s="333"/>
      <c r="E24" s="389"/>
      <c r="F24" s="389"/>
      <c r="G24" s="386"/>
      <c r="H24" s="382"/>
      <c r="I24" s="386"/>
      <c r="J24" s="386"/>
      <c r="K24" s="326"/>
      <c r="L24" s="379" t="s">
        <v>714</v>
      </c>
      <c r="M24" s="327">
        <f>M22-M23</f>
        <v>500000</v>
      </c>
      <c r="N24" s="328" t="s">
        <v>310</v>
      </c>
      <c r="P24" s="326"/>
      <c r="Q24" s="1064" t="s">
        <v>365</v>
      </c>
      <c r="R24" s="1065"/>
      <c r="S24" s="320">
        <f>M23</f>
        <v>500000</v>
      </c>
      <c r="T24" s="321" t="s">
        <v>310</v>
      </c>
    </row>
    <row r="25" spans="2:20" ht="14.1" customHeight="1" thickBot="1" x14ac:dyDescent="0.2">
      <c r="B25" s="336"/>
      <c r="C25" s="336"/>
      <c r="D25" s="336"/>
      <c r="E25" s="654"/>
      <c r="F25" s="654"/>
      <c r="G25" s="386"/>
      <c r="H25" s="382"/>
      <c r="I25" s="386"/>
      <c r="J25" s="386"/>
      <c r="Q25" s="324"/>
      <c r="R25" s="378" t="s">
        <v>716</v>
      </c>
      <c r="S25" s="325">
        <v>100000</v>
      </c>
      <c r="T25" s="323" t="s">
        <v>310</v>
      </c>
    </row>
    <row r="26" spans="2:20" ht="14.1" customHeight="1" thickBot="1" x14ac:dyDescent="0.2">
      <c r="B26" s="622"/>
      <c r="C26" s="622"/>
      <c r="D26" s="622"/>
      <c r="E26" s="623"/>
      <c r="F26" s="623"/>
      <c r="G26" s="623"/>
      <c r="H26" s="400"/>
      <c r="I26" s="401"/>
      <c r="J26" s="402"/>
      <c r="K26" s="1026" t="s">
        <v>735</v>
      </c>
      <c r="L26" s="1027"/>
      <c r="M26" s="1028"/>
      <c r="N26" s="1029"/>
      <c r="Q26" s="326"/>
      <c r="R26" s="379" t="s">
        <v>714</v>
      </c>
      <c r="S26" s="327">
        <f>S24-S25</f>
        <v>400000</v>
      </c>
      <c r="T26" s="328" t="s">
        <v>310</v>
      </c>
    </row>
    <row r="27" spans="2:20" ht="14.1" customHeight="1" thickBot="1" x14ac:dyDescent="0.2">
      <c r="B27" s="333"/>
      <c r="C27" s="333"/>
      <c r="D27" s="333"/>
      <c r="E27" s="389"/>
      <c r="F27" s="389"/>
      <c r="G27" s="389"/>
      <c r="H27" s="405"/>
      <c r="I27" s="406"/>
      <c r="J27" s="406"/>
      <c r="K27" s="1019" t="s">
        <v>719</v>
      </c>
      <c r="L27" s="1020"/>
      <c r="M27" s="334">
        <v>50000</v>
      </c>
      <c r="N27" s="335" t="s">
        <v>310</v>
      </c>
    </row>
    <row r="28" spans="2:20" ht="9" customHeight="1" x14ac:dyDescent="0.15">
      <c r="E28" s="386"/>
      <c r="F28" s="386"/>
      <c r="G28" s="389"/>
      <c r="H28" s="407"/>
      <c r="I28" s="389"/>
      <c r="J28" s="389"/>
      <c r="K28" s="337"/>
      <c r="L28" s="337"/>
      <c r="M28" s="337"/>
      <c r="N28" s="337"/>
    </row>
    <row r="29" spans="2:20" ht="9" customHeight="1" x14ac:dyDescent="0.15">
      <c r="E29" s="386"/>
      <c r="F29" s="386"/>
      <c r="G29" s="623"/>
      <c r="H29" s="408"/>
      <c r="I29" s="623"/>
      <c r="J29" s="386"/>
    </row>
    <row r="30" spans="2:20" ht="13.5" customHeight="1" thickBot="1" x14ac:dyDescent="0.2">
      <c r="E30" s="386"/>
      <c r="F30" s="386"/>
      <c r="G30" s="623"/>
      <c r="H30" s="400"/>
      <c r="I30" s="401"/>
      <c r="J30" s="388"/>
      <c r="K30" s="1026" t="s">
        <v>736</v>
      </c>
      <c r="L30" s="1027"/>
      <c r="M30" s="1028"/>
      <c r="N30" s="1029"/>
      <c r="Q30" s="396"/>
      <c r="R30" s="396"/>
      <c r="S30" s="403"/>
      <c r="T30" s="317"/>
    </row>
    <row r="31" spans="2:20" ht="13.5" customHeight="1" thickBot="1" x14ac:dyDescent="0.2">
      <c r="E31" s="386"/>
      <c r="F31" s="386"/>
      <c r="G31" s="623"/>
      <c r="H31" s="398"/>
      <c r="I31" s="623"/>
      <c r="J31" s="386"/>
      <c r="K31" s="1019" t="s">
        <v>719</v>
      </c>
      <c r="L31" s="1020"/>
      <c r="M31" s="334">
        <v>25000</v>
      </c>
      <c r="N31" s="335" t="s">
        <v>310</v>
      </c>
      <c r="Q31" s="396"/>
      <c r="R31" s="396"/>
      <c r="S31" s="403"/>
      <c r="T31" s="317"/>
    </row>
    <row r="32" spans="2:20" ht="9" customHeight="1" thickBot="1" x14ac:dyDescent="0.2">
      <c r="E32" s="386"/>
      <c r="F32" s="386"/>
      <c r="G32" s="623"/>
      <c r="H32" s="398"/>
      <c r="I32" s="623"/>
      <c r="J32" s="386"/>
      <c r="Q32" s="396"/>
      <c r="R32" s="396"/>
      <c r="S32" s="403"/>
      <c r="T32" s="317"/>
    </row>
    <row r="33" spans="5:20" ht="15" customHeight="1" thickBot="1" x14ac:dyDescent="0.2">
      <c r="E33" s="386"/>
      <c r="F33" s="386"/>
      <c r="G33" s="623"/>
      <c r="H33" s="392"/>
      <c r="I33" s="393" t="s">
        <v>307</v>
      </c>
      <c r="J33" s="399"/>
      <c r="K33" s="1026" t="s">
        <v>737</v>
      </c>
      <c r="L33" s="1027"/>
      <c r="M33" s="1028"/>
      <c r="N33" s="1029"/>
      <c r="Q33" s="1033" t="s">
        <v>679</v>
      </c>
      <c r="R33" s="1034"/>
      <c r="S33" s="1037">
        <f>SUM(E19,M11,M24,M27,M31,M34,S11,S16,S26)</f>
        <v>4440000</v>
      </c>
      <c r="T33" s="1039" t="s">
        <v>310</v>
      </c>
    </row>
    <row r="34" spans="5:20" ht="14.1" customHeight="1" thickBot="1" x14ac:dyDescent="0.2">
      <c r="E34" s="386"/>
      <c r="F34" s="386"/>
      <c r="G34" s="333"/>
      <c r="H34" s="333"/>
      <c r="I34" s="333"/>
      <c r="K34" s="1019" t="s">
        <v>719</v>
      </c>
      <c r="L34" s="1020"/>
      <c r="M34" s="334">
        <v>10000</v>
      </c>
      <c r="N34" s="335" t="s">
        <v>310</v>
      </c>
      <c r="Q34" s="1035"/>
      <c r="R34" s="1036"/>
      <c r="S34" s="1038"/>
      <c r="T34" s="1040"/>
    </row>
    <row r="35" spans="5:20" ht="14.1" customHeight="1" x14ac:dyDescent="0.15">
      <c r="E35" s="386"/>
      <c r="F35" s="386"/>
      <c r="S35" s="340" t="s">
        <v>311</v>
      </c>
    </row>
    <row r="36" spans="5:20" ht="14.1" customHeight="1" x14ac:dyDescent="0.15">
      <c r="E36" s="404"/>
      <c r="F36" s="386"/>
    </row>
  </sheetData>
  <mergeCells count="45">
    <mergeCell ref="B9:D10"/>
    <mergeCell ref="E9:E10"/>
    <mergeCell ref="F9:F10"/>
    <mergeCell ref="K9:L9"/>
    <mergeCell ref="Q9:R9"/>
    <mergeCell ref="A1:U1"/>
    <mergeCell ref="D5:K5"/>
    <mergeCell ref="B8:F8"/>
    <mergeCell ref="K8:N8"/>
    <mergeCell ref="Q8:T8"/>
    <mergeCell ref="C11:D11"/>
    <mergeCell ref="E11:E12"/>
    <mergeCell ref="F11:F12"/>
    <mergeCell ref="C12:D12"/>
    <mergeCell ref="C13:D13"/>
    <mergeCell ref="E13:E14"/>
    <mergeCell ref="F13:F14"/>
    <mergeCell ref="C15:D15"/>
    <mergeCell ref="E15:E16"/>
    <mergeCell ref="F15:F16"/>
    <mergeCell ref="C16:D16"/>
    <mergeCell ref="K16:N16"/>
    <mergeCell ref="K13:N13"/>
    <mergeCell ref="Q13:T13"/>
    <mergeCell ref="C14:D14"/>
    <mergeCell ref="K14:L14"/>
    <mergeCell ref="Q14:R14"/>
    <mergeCell ref="K17:L17"/>
    <mergeCell ref="Q18:T18"/>
    <mergeCell ref="Q19:R19"/>
    <mergeCell ref="K21:N21"/>
    <mergeCell ref="K22:L22"/>
    <mergeCell ref="S33:S34"/>
    <mergeCell ref="T33:T34"/>
    <mergeCell ref="K34:L34"/>
    <mergeCell ref="E19:E20"/>
    <mergeCell ref="F19:F20"/>
    <mergeCell ref="Q24:R24"/>
    <mergeCell ref="K26:N26"/>
    <mergeCell ref="K27:L27"/>
    <mergeCell ref="K30:N30"/>
    <mergeCell ref="K31:L31"/>
    <mergeCell ref="K33:N33"/>
    <mergeCell ref="Q33:R34"/>
    <mergeCell ref="Q23:T23"/>
  </mergeCells>
  <phoneticPr fontId="5"/>
  <pageMargins left="0.7" right="0.7" top="0.75" bottom="0.75" header="0.3" footer="0.3"/>
  <pageSetup paperSize="9" scale="96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U37"/>
  <sheetViews>
    <sheetView showGridLines="0" view="pageBreakPreview" zoomScale="90" zoomScaleNormal="115" zoomScaleSheetLayoutView="90" workbookViewId="0">
      <selection activeCell="E25" sqref="E25"/>
    </sheetView>
  </sheetViews>
  <sheetFormatPr defaultColWidth="8.5546875" defaultRowHeight="14.1" customHeight="1" x14ac:dyDescent="0.15"/>
  <cols>
    <col min="1" max="1" width="1.88671875" style="48" customWidth="1"/>
    <col min="2" max="3" width="2.33203125" style="48" customWidth="1"/>
    <col min="4" max="4" width="32.33203125" style="48" customWidth="1"/>
    <col min="5" max="5" width="13.6640625" style="48" customWidth="1"/>
    <col min="6" max="6" width="5.6640625" style="48" customWidth="1"/>
    <col min="7" max="8" width="2.5546875" style="48" customWidth="1"/>
    <col min="9" max="9" width="2.44140625" style="48" customWidth="1"/>
    <col min="10" max="10" width="5" style="48" customWidth="1"/>
    <col min="11" max="11" width="3" style="48" customWidth="1"/>
    <col min="12" max="12" width="17.5546875" style="48" customWidth="1"/>
    <col min="13" max="13" width="13.44140625" style="48" customWidth="1"/>
    <col min="14" max="14" width="6.33203125" style="48" customWidth="1"/>
    <col min="15" max="16" width="3.44140625" style="48" customWidth="1"/>
    <col min="17" max="17" width="3.109375" style="48" customWidth="1"/>
    <col min="18" max="18" width="17.44140625" style="48" customWidth="1"/>
    <col min="19" max="19" width="13.33203125" style="48" bestFit="1" customWidth="1"/>
    <col min="20" max="20" width="6.33203125" style="48" customWidth="1"/>
    <col min="21" max="21" width="2.33203125" style="48" customWidth="1"/>
    <col min="22" max="23" width="8.5546875" style="48"/>
    <col min="24" max="24" width="99.88671875" style="48" customWidth="1"/>
    <col min="25" max="16384" width="8.5546875" style="48"/>
  </cols>
  <sheetData>
    <row r="1" spans="1:21" s="314" customFormat="1" ht="21" customHeight="1" x14ac:dyDescent="0.15">
      <c r="A1" s="773" t="s">
        <v>353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  <c r="U1" s="773"/>
    </row>
    <row r="2" spans="1:21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01"/>
      <c r="S2" s="628"/>
      <c r="T2" s="628"/>
      <c r="U2" s="628"/>
    </row>
    <row r="3" spans="1:21" ht="14.1" customHeight="1" thickBot="1" x14ac:dyDescent="0.2">
      <c r="B3" s="372"/>
      <c r="C3" s="372"/>
      <c r="D3" s="484" t="s">
        <v>685</v>
      </c>
      <c r="E3" s="395" t="s">
        <v>354</v>
      </c>
      <c r="F3" s="485" t="s">
        <v>554</v>
      </c>
      <c r="G3" s="372"/>
      <c r="H3" s="372"/>
      <c r="I3" s="372"/>
      <c r="J3" s="372"/>
      <c r="K3" s="372"/>
      <c r="S3" s="628"/>
      <c r="T3" s="628"/>
      <c r="U3" s="628"/>
    </row>
    <row r="4" spans="1:21" ht="12" customHeight="1" x14ac:dyDescent="0.15">
      <c r="B4" s="372"/>
      <c r="C4" s="372"/>
      <c r="D4" s="373"/>
      <c r="E4" s="372"/>
      <c r="F4" s="372"/>
      <c r="G4" s="372"/>
      <c r="H4" s="372"/>
      <c r="I4" s="372"/>
      <c r="J4" s="372"/>
      <c r="R4" s="318"/>
      <c r="S4" s="628"/>
      <c r="T4" s="628"/>
      <c r="U4" s="628"/>
    </row>
    <row r="5" spans="1:21" ht="12" customHeight="1" x14ac:dyDescent="0.15">
      <c r="B5" s="372"/>
      <c r="C5" s="372"/>
      <c r="D5" s="1047" t="s">
        <v>722</v>
      </c>
      <c r="E5" s="1048"/>
      <c r="F5" s="1048"/>
      <c r="G5" s="1048"/>
      <c r="H5" s="1048"/>
      <c r="I5" s="1048"/>
      <c r="J5" s="1048"/>
      <c r="K5" s="1048"/>
      <c r="R5" s="318"/>
      <c r="S5" s="628"/>
      <c r="T5" s="628"/>
      <c r="U5" s="628"/>
    </row>
    <row r="6" spans="1:21" ht="14.1" customHeight="1" x14ac:dyDescent="0.15">
      <c r="K6" s="48" t="s">
        <v>308</v>
      </c>
      <c r="Q6" s="48" t="s">
        <v>309</v>
      </c>
    </row>
    <row r="8" spans="1:21" ht="14.1" customHeight="1" x14ac:dyDescent="0.15">
      <c r="B8" s="1049" t="s">
        <v>371</v>
      </c>
      <c r="C8" s="1050"/>
      <c r="D8" s="1050"/>
      <c r="E8" s="1050"/>
      <c r="F8" s="1051"/>
      <c r="K8" s="1021" t="s">
        <v>693</v>
      </c>
      <c r="L8" s="1022"/>
      <c r="M8" s="1022"/>
      <c r="N8" s="1023"/>
      <c r="Q8" s="1021" t="s">
        <v>553</v>
      </c>
      <c r="R8" s="1022"/>
      <c r="S8" s="1022"/>
      <c r="T8" s="1023"/>
    </row>
    <row r="9" spans="1:21" ht="14.1" customHeight="1" x14ac:dyDescent="0.15">
      <c r="B9" s="1052" t="s">
        <v>365</v>
      </c>
      <c r="C9" s="1053"/>
      <c r="D9" s="1053"/>
      <c r="E9" s="1056">
        <v>28000000</v>
      </c>
      <c r="F9" s="1043" t="s">
        <v>373</v>
      </c>
      <c r="K9" s="1024" t="s">
        <v>365</v>
      </c>
      <c r="L9" s="1025"/>
      <c r="M9" s="320">
        <v>200000</v>
      </c>
      <c r="N9" s="321" t="s">
        <v>310</v>
      </c>
      <c r="Q9" s="1064" t="s">
        <v>365</v>
      </c>
      <c r="R9" s="1065"/>
      <c r="S9" s="320">
        <f>M10</f>
        <v>100000</v>
      </c>
      <c r="T9" s="321" t="s">
        <v>310</v>
      </c>
    </row>
    <row r="10" spans="1:21" ht="14.1" customHeight="1" thickBot="1" x14ac:dyDescent="0.2">
      <c r="B10" s="1054"/>
      <c r="C10" s="1055"/>
      <c r="D10" s="1055"/>
      <c r="E10" s="1057"/>
      <c r="F10" s="1044"/>
      <c r="G10" s="386"/>
      <c r="H10" s="386"/>
      <c r="I10" s="380"/>
      <c r="J10" s="323"/>
      <c r="K10" s="324"/>
      <c r="L10" s="378" t="s">
        <v>716</v>
      </c>
      <c r="M10" s="325">
        <v>100000</v>
      </c>
      <c r="N10" s="323" t="s">
        <v>310</v>
      </c>
      <c r="O10" s="325"/>
      <c r="P10" s="323"/>
      <c r="Q10" s="324"/>
      <c r="R10" s="378" t="s">
        <v>716</v>
      </c>
      <c r="S10" s="325">
        <v>44000</v>
      </c>
      <c r="T10" s="323" t="s">
        <v>310</v>
      </c>
    </row>
    <row r="11" spans="1:21" ht="14.1" customHeight="1" thickBot="1" x14ac:dyDescent="0.2">
      <c r="B11" s="322"/>
      <c r="C11" s="1082" t="s">
        <v>545</v>
      </c>
      <c r="D11" s="1083"/>
      <c r="E11" s="1045">
        <v>13000000</v>
      </c>
      <c r="F11" s="1043" t="s">
        <v>373</v>
      </c>
      <c r="G11" s="388"/>
      <c r="H11" s="388"/>
      <c r="I11" s="387"/>
      <c r="K11" s="326"/>
      <c r="L11" s="379" t="s">
        <v>714</v>
      </c>
      <c r="M11" s="327">
        <f>M9-M10</f>
        <v>100000</v>
      </c>
      <c r="N11" s="328" t="s">
        <v>310</v>
      </c>
      <c r="Q11" s="326"/>
      <c r="R11" s="379" t="s">
        <v>714</v>
      </c>
      <c r="S11" s="327">
        <f>S9-S10</f>
        <v>56000</v>
      </c>
      <c r="T11" s="328" t="s">
        <v>310</v>
      </c>
    </row>
    <row r="12" spans="1:21" ht="14.1" customHeight="1" x14ac:dyDescent="0.15">
      <c r="B12" s="322"/>
      <c r="C12" s="1073" t="s">
        <v>372</v>
      </c>
      <c r="D12" s="1074"/>
      <c r="E12" s="1046"/>
      <c r="F12" s="1044"/>
      <c r="J12" s="384"/>
    </row>
    <row r="13" spans="1:21" ht="14.1" customHeight="1" x14ac:dyDescent="0.15">
      <c r="B13" s="322"/>
      <c r="C13" s="1082" t="s">
        <v>718</v>
      </c>
      <c r="D13" s="1083"/>
      <c r="E13" s="1041">
        <f>E9-E11</f>
        <v>15000000</v>
      </c>
      <c r="F13" s="1043" t="s">
        <v>373</v>
      </c>
      <c r="J13" s="385" t="s">
        <v>307</v>
      </c>
      <c r="K13" s="1026" t="s">
        <v>549</v>
      </c>
      <c r="L13" s="1027"/>
      <c r="M13" s="1028"/>
      <c r="N13" s="1029"/>
      <c r="Q13" s="1021" t="s">
        <v>746</v>
      </c>
      <c r="R13" s="1022"/>
      <c r="S13" s="1022"/>
      <c r="T13" s="1023"/>
    </row>
    <row r="14" spans="1:21" ht="14.1" customHeight="1" x14ac:dyDescent="0.15">
      <c r="B14" s="322"/>
      <c r="C14" s="1084" t="s">
        <v>555</v>
      </c>
      <c r="D14" s="1074"/>
      <c r="E14" s="1042"/>
      <c r="F14" s="1044"/>
      <c r="G14" s="391"/>
      <c r="H14" s="382"/>
      <c r="K14" s="1019" t="s">
        <v>365</v>
      </c>
      <c r="L14" s="1068"/>
      <c r="M14" s="338">
        <v>30000</v>
      </c>
      <c r="N14" s="339" t="s">
        <v>310</v>
      </c>
      <c r="P14" s="387"/>
      <c r="Q14" s="1064" t="s">
        <v>365</v>
      </c>
      <c r="R14" s="1065"/>
      <c r="S14" s="320">
        <v>2000000</v>
      </c>
      <c r="T14" s="321" t="s">
        <v>310</v>
      </c>
    </row>
    <row r="15" spans="1:21" ht="14.1" customHeight="1" thickBot="1" x14ac:dyDescent="0.2">
      <c r="B15" s="322"/>
      <c r="C15" s="490"/>
      <c r="D15" s="487" t="s">
        <v>556</v>
      </c>
      <c r="E15" s="1041">
        <f>E13*0.6</f>
        <v>9000000</v>
      </c>
      <c r="F15" s="1043" t="s">
        <v>373</v>
      </c>
      <c r="G15" s="386"/>
      <c r="H15" s="382"/>
      <c r="I15" s="386"/>
      <c r="J15" s="386"/>
      <c r="P15" s="382"/>
      <c r="Q15" s="324"/>
      <c r="R15" s="378" t="s">
        <v>716</v>
      </c>
      <c r="S15" s="325">
        <v>430000</v>
      </c>
      <c r="T15" s="323" t="s">
        <v>310</v>
      </c>
    </row>
    <row r="16" spans="1:21" ht="14.1" customHeight="1" thickBot="1" x14ac:dyDescent="0.2">
      <c r="B16" s="322"/>
      <c r="C16" s="491"/>
      <c r="D16" s="488" t="s">
        <v>748</v>
      </c>
      <c r="E16" s="1077"/>
      <c r="F16" s="1076"/>
      <c r="G16" s="386"/>
      <c r="H16" s="382"/>
      <c r="I16" s="386"/>
      <c r="J16" s="386"/>
      <c r="K16" s="1021" t="s">
        <v>745</v>
      </c>
      <c r="L16" s="1022"/>
      <c r="M16" s="1022"/>
      <c r="N16" s="1023"/>
      <c r="P16" s="382"/>
      <c r="Q16" s="326"/>
      <c r="R16" s="379" t="s">
        <v>714</v>
      </c>
      <c r="S16" s="327">
        <f>S14-S15</f>
        <v>1570000</v>
      </c>
      <c r="T16" s="328" t="s">
        <v>310</v>
      </c>
    </row>
    <row r="17" spans="2:20" ht="14.1" customHeight="1" x14ac:dyDescent="0.15">
      <c r="B17" s="322"/>
      <c r="C17" s="490"/>
      <c r="D17" s="487" t="s">
        <v>687</v>
      </c>
      <c r="E17" s="1041">
        <f>E13*0.2</f>
        <v>3000000</v>
      </c>
      <c r="F17" s="1043" t="s">
        <v>373</v>
      </c>
      <c r="G17" s="386"/>
      <c r="H17" s="382"/>
      <c r="I17" s="388"/>
      <c r="J17" s="387"/>
      <c r="K17" s="1024" t="s">
        <v>368</v>
      </c>
      <c r="L17" s="1025"/>
      <c r="M17" s="320">
        <v>6000000</v>
      </c>
      <c r="N17" s="321" t="s">
        <v>310</v>
      </c>
      <c r="P17" s="382"/>
    </row>
    <row r="18" spans="2:20" ht="14.1" customHeight="1" x14ac:dyDescent="0.15">
      <c r="B18" s="322"/>
      <c r="C18" s="491"/>
      <c r="D18" s="488" t="s">
        <v>686</v>
      </c>
      <c r="E18" s="1077"/>
      <c r="F18" s="1076"/>
      <c r="G18" s="386"/>
      <c r="H18" s="325"/>
      <c r="I18" s="386"/>
      <c r="J18" s="386"/>
      <c r="K18" s="324"/>
      <c r="L18" s="378" t="s">
        <v>716</v>
      </c>
      <c r="M18" s="325">
        <v>4000000</v>
      </c>
      <c r="N18" s="323" t="s">
        <v>310</v>
      </c>
      <c r="O18" s="319"/>
      <c r="P18" s="324"/>
      <c r="Q18" s="1021" t="s">
        <v>747</v>
      </c>
      <c r="R18" s="1022"/>
      <c r="S18" s="1022"/>
      <c r="T18" s="1023"/>
    </row>
    <row r="19" spans="2:20" ht="14.1" customHeight="1" x14ac:dyDescent="0.15">
      <c r="B19" s="489"/>
      <c r="C19" s="492"/>
      <c r="D19" s="486" t="s">
        <v>688</v>
      </c>
      <c r="E19" s="1041">
        <f>E13-E15-E17</f>
        <v>3000000</v>
      </c>
      <c r="F19" s="1043" t="s">
        <v>373</v>
      </c>
      <c r="G19" s="386"/>
      <c r="H19" s="382"/>
      <c r="I19" s="386"/>
      <c r="J19" s="386"/>
      <c r="K19" s="326"/>
      <c r="L19" s="379" t="s">
        <v>714</v>
      </c>
      <c r="M19" s="329">
        <f>M17-M18</f>
        <v>2000000</v>
      </c>
      <c r="N19" s="330" t="s">
        <v>310</v>
      </c>
      <c r="P19" s="326"/>
      <c r="Q19" s="1064" t="s">
        <v>365</v>
      </c>
      <c r="R19" s="1065"/>
      <c r="S19" s="320">
        <f>M18-S14</f>
        <v>2000000</v>
      </c>
      <c r="T19" s="321" t="s">
        <v>310</v>
      </c>
    </row>
    <row r="20" spans="2:20" ht="14.1" customHeight="1" x14ac:dyDescent="0.15">
      <c r="B20" s="489"/>
      <c r="C20" s="662"/>
      <c r="D20" s="636" t="s">
        <v>749</v>
      </c>
      <c r="E20" s="1042"/>
      <c r="F20" s="1044"/>
      <c r="G20" s="386"/>
      <c r="H20" s="382"/>
      <c r="I20" s="386"/>
      <c r="J20" s="386"/>
      <c r="Q20" s="324"/>
      <c r="R20" s="378" t="s">
        <v>716</v>
      </c>
      <c r="S20" s="325">
        <v>1000000</v>
      </c>
      <c r="T20" s="323" t="s">
        <v>310</v>
      </c>
    </row>
    <row r="21" spans="2:20" ht="14.1" customHeight="1" x14ac:dyDescent="0.15">
      <c r="B21" s="658"/>
      <c r="C21" s="659"/>
      <c r="D21" s="659"/>
      <c r="E21" s="659"/>
      <c r="F21" s="663"/>
      <c r="G21" s="386"/>
      <c r="H21" s="382"/>
      <c r="I21" s="386"/>
      <c r="J21" s="386"/>
      <c r="K21" s="1021" t="s">
        <v>696</v>
      </c>
      <c r="L21" s="1022"/>
      <c r="M21" s="1022"/>
      <c r="N21" s="1023"/>
      <c r="Q21" s="326"/>
      <c r="R21" s="379" t="s">
        <v>714</v>
      </c>
      <c r="S21" s="329">
        <f>S19-S20</f>
        <v>1000000</v>
      </c>
      <c r="T21" s="330" t="s">
        <v>310</v>
      </c>
    </row>
    <row r="22" spans="2:20" ht="14.1" customHeight="1" thickBot="1" x14ac:dyDescent="0.2">
      <c r="B22" s="658"/>
      <c r="C22" s="659"/>
      <c r="D22" s="665" t="s">
        <v>754</v>
      </c>
      <c r="E22" s="666">
        <f>E13-SUM(M17,M22,M27,M31,M34)</f>
        <v>7720000</v>
      </c>
      <c r="F22" s="667" t="s">
        <v>715</v>
      </c>
      <c r="G22" s="386"/>
      <c r="H22" s="383"/>
      <c r="I22" s="388"/>
      <c r="J22" s="388"/>
      <c r="K22" s="1024" t="s">
        <v>368</v>
      </c>
      <c r="L22" s="1025"/>
      <c r="M22" s="320">
        <v>1200000</v>
      </c>
      <c r="N22" s="321" t="s">
        <v>310</v>
      </c>
    </row>
    <row r="23" spans="2:20" ht="14.1" customHeight="1" thickBot="1" x14ac:dyDescent="0.2">
      <c r="B23" s="658"/>
      <c r="C23" s="659"/>
      <c r="D23" s="666" t="s">
        <v>717</v>
      </c>
      <c r="E23" s="1078">
        <f>E22*0.2</f>
        <v>1544000</v>
      </c>
      <c r="F23" s="1080" t="s">
        <v>715</v>
      </c>
      <c r="G23" s="386"/>
      <c r="H23" s="325"/>
      <c r="I23" s="391"/>
      <c r="J23" s="323"/>
      <c r="K23" s="324"/>
      <c r="L23" s="378" t="s">
        <v>716</v>
      </c>
      <c r="M23" s="325">
        <v>400000</v>
      </c>
      <c r="N23" s="323" t="s">
        <v>310</v>
      </c>
      <c r="O23" s="319"/>
      <c r="P23" s="324"/>
      <c r="Q23" s="1021" t="s">
        <v>697</v>
      </c>
      <c r="R23" s="1022"/>
      <c r="S23" s="1022"/>
      <c r="T23" s="1023"/>
    </row>
    <row r="24" spans="2:20" ht="14.1" customHeight="1" thickBot="1" x14ac:dyDescent="0.2">
      <c r="B24" s="658"/>
      <c r="C24" s="659"/>
      <c r="D24" s="660" t="s">
        <v>750</v>
      </c>
      <c r="E24" s="1079"/>
      <c r="F24" s="1081"/>
      <c r="G24" s="386"/>
      <c r="H24" s="382"/>
      <c r="I24" s="386"/>
      <c r="J24" s="386"/>
      <c r="K24" s="326"/>
      <c r="L24" s="379" t="s">
        <v>714</v>
      </c>
      <c r="M24" s="327">
        <f>M22-M23</f>
        <v>800000</v>
      </c>
      <c r="N24" s="328" t="s">
        <v>310</v>
      </c>
      <c r="P24" s="326"/>
      <c r="Q24" s="1064" t="s">
        <v>365</v>
      </c>
      <c r="R24" s="1065"/>
      <c r="S24" s="320">
        <f>M23</f>
        <v>400000</v>
      </c>
      <c r="T24" s="321" t="s">
        <v>310</v>
      </c>
    </row>
    <row r="25" spans="2:20" ht="14.1" customHeight="1" thickBot="1" x14ac:dyDescent="0.2">
      <c r="B25" s="660"/>
      <c r="C25" s="661"/>
      <c r="D25" s="661"/>
      <c r="E25" s="661"/>
      <c r="F25" s="664"/>
      <c r="G25" s="386"/>
      <c r="H25" s="382"/>
      <c r="I25" s="386"/>
      <c r="J25" s="386"/>
      <c r="Q25" s="324"/>
      <c r="R25" s="378" t="s">
        <v>716</v>
      </c>
      <c r="S25" s="325">
        <v>100000</v>
      </c>
      <c r="T25" s="323" t="s">
        <v>310</v>
      </c>
    </row>
    <row r="26" spans="2:20" ht="14.1" customHeight="1" thickBot="1" x14ac:dyDescent="0.2">
      <c r="B26" s="316"/>
      <c r="C26" s="316"/>
      <c r="D26" s="316"/>
      <c r="E26" s="316"/>
      <c r="F26" s="316"/>
      <c r="G26" s="381"/>
      <c r="H26" s="400"/>
      <c r="I26" s="401"/>
      <c r="J26" s="402"/>
      <c r="K26" s="1026" t="s">
        <v>742</v>
      </c>
      <c r="L26" s="1027"/>
      <c r="M26" s="1028"/>
      <c r="N26" s="1029"/>
      <c r="Q26" s="326"/>
      <c r="R26" s="379" t="s">
        <v>714</v>
      </c>
      <c r="S26" s="327">
        <f>S24-S25</f>
        <v>300000</v>
      </c>
      <c r="T26" s="328" t="s">
        <v>310</v>
      </c>
    </row>
    <row r="27" spans="2:20" ht="14.1" customHeight="1" thickBot="1" x14ac:dyDescent="0.2">
      <c r="B27" s="376"/>
      <c r="C27" s="376"/>
      <c r="D27" s="376"/>
      <c r="E27" s="381"/>
      <c r="F27" s="381"/>
      <c r="G27" s="389"/>
      <c r="H27" s="405"/>
      <c r="I27" s="406"/>
      <c r="J27" s="406"/>
      <c r="K27" s="1019" t="s">
        <v>368</v>
      </c>
      <c r="L27" s="1020"/>
      <c r="M27" s="334">
        <v>50000</v>
      </c>
      <c r="N27" s="335" t="s">
        <v>310</v>
      </c>
    </row>
    <row r="28" spans="2:20" ht="9" customHeight="1" x14ac:dyDescent="0.15">
      <c r="G28" s="389"/>
      <c r="H28" s="407"/>
      <c r="I28" s="389"/>
      <c r="J28" s="389"/>
      <c r="K28" s="337"/>
      <c r="L28" s="337"/>
      <c r="M28" s="337"/>
      <c r="N28" s="337"/>
    </row>
    <row r="29" spans="2:20" ht="9" customHeight="1" x14ac:dyDescent="0.15">
      <c r="G29" s="381"/>
      <c r="H29" s="408"/>
      <c r="I29" s="381"/>
      <c r="J29" s="386"/>
    </row>
    <row r="30" spans="2:20" ht="13.5" customHeight="1" x14ac:dyDescent="0.15">
      <c r="G30" s="381"/>
      <c r="H30" s="400"/>
      <c r="I30" s="401"/>
      <c r="J30" s="388"/>
      <c r="K30" s="1021" t="s">
        <v>743</v>
      </c>
      <c r="L30" s="1022"/>
      <c r="M30" s="1030"/>
      <c r="N30" s="1031"/>
      <c r="Q30" s="396"/>
      <c r="R30" s="396"/>
      <c r="S30" s="403"/>
      <c r="T30" s="317"/>
    </row>
    <row r="31" spans="2:20" ht="13.5" customHeight="1" x14ac:dyDescent="0.15">
      <c r="E31" s="386"/>
      <c r="F31" s="386"/>
      <c r="G31" s="381"/>
      <c r="H31" s="398"/>
      <c r="I31" s="381"/>
      <c r="J31" s="386"/>
      <c r="K31" s="1019" t="s">
        <v>368</v>
      </c>
      <c r="L31" s="1032"/>
      <c r="M31" s="338">
        <v>10000</v>
      </c>
      <c r="N31" s="339" t="s">
        <v>310</v>
      </c>
      <c r="Q31" s="396"/>
      <c r="R31" s="396"/>
      <c r="S31" s="403"/>
      <c r="T31" s="317"/>
    </row>
    <row r="32" spans="2:20" ht="9" customHeight="1" thickBot="1" x14ac:dyDescent="0.2">
      <c r="E32" s="386"/>
      <c r="F32" s="386"/>
      <c r="G32" s="381"/>
      <c r="H32" s="398"/>
      <c r="I32" s="381"/>
      <c r="J32" s="386"/>
      <c r="Q32" s="396"/>
      <c r="R32" s="396"/>
      <c r="S32" s="403"/>
      <c r="T32" s="317"/>
    </row>
    <row r="33" spans="5:20" ht="15" customHeight="1" thickBot="1" x14ac:dyDescent="0.2">
      <c r="E33" s="386"/>
      <c r="F33" s="386"/>
      <c r="G33" s="381"/>
      <c r="H33" s="392"/>
      <c r="I33" s="393" t="s">
        <v>307</v>
      </c>
      <c r="J33" s="399"/>
      <c r="K33" s="1026" t="s">
        <v>744</v>
      </c>
      <c r="L33" s="1027"/>
      <c r="M33" s="1028"/>
      <c r="N33" s="1029"/>
      <c r="Q33" s="1033" t="s">
        <v>679</v>
      </c>
      <c r="R33" s="1034"/>
      <c r="S33" s="1037">
        <f>SUM(E23,M11,M24,M27,M34,S11,S16,S26)</f>
        <v>4440000</v>
      </c>
      <c r="T33" s="1039" t="s">
        <v>310</v>
      </c>
    </row>
    <row r="34" spans="5:20" ht="14.1" customHeight="1" thickBot="1" x14ac:dyDescent="0.2">
      <c r="E34" s="386"/>
      <c r="F34" s="386"/>
      <c r="G34" s="333"/>
      <c r="H34" s="333"/>
      <c r="I34" s="333"/>
      <c r="K34" s="1019" t="s">
        <v>719</v>
      </c>
      <c r="L34" s="1020"/>
      <c r="M34" s="334">
        <v>20000</v>
      </c>
      <c r="N34" s="335" t="s">
        <v>310</v>
      </c>
      <c r="Q34" s="1035"/>
      <c r="R34" s="1036"/>
      <c r="S34" s="1038"/>
      <c r="T34" s="1040"/>
    </row>
    <row r="35" spans="5:20" ht="14.1" customHeight="1" x14ac:dyDescent="0.15">
      <c r="E35" s="386"/>
      <c r="F35" s="386"/>
      <c r="S35" s="340" t="s">
        <v>311</v>
      </c>
    </row>
    <row r="36" spans="5:20" ht="14.1" customHeight="1" x14ac:dyDescent="0.15">
      <c r="E36" s="386"/>
      <c r="F36" s="386"/>
    </row>
    <row r="37" spans="5:20" ht="14.1" customHeight="1" x14ac:dyDescent="0.15">
      <c r="E37" s="404"/>
      <c r="F37" s="386"/>
    </row>
  </sheetData>
  <mergeCells count="47">
    <mergeCell ref="B9:D10"/>
    <mergeCell ref="K9:L9"/>
    <mergeCell ref="Q9:R9"/>
    <mergeCell ref="F9:F10"/>
    <mergeCell ref="A1:U1"/>
    <mergeCell ref="D5:K5"/>
    <mergeCell ref="B8:F8"/>
    <mergeCell ref="K8:N8"/>
    <mergeCell ref="Q8:T8"/>
    <mergeCell ref="E9:E10"/>
    <mergeCell ref="C11:D11"/>
    <mergeCell ref="C12:D12"/>
    <mergeCell ref="F11:F12"/>
    <mergeCell ref="F13:F14"/>
    <mergeCell ref="C13:D13"/>
    <mergeCell ref="C14:D14"/>
    <mergeCell ref="E11:E12"/>
    <mergeCell ref="E13:E14"/>
    <mergeCell ref="T33:T34"/>
    <mergeCell ref="K31:L31"/>
    <mergeCell ref="K26:N26"/>
    <mergeCell ref="Q23:T23"/>
    <mergeCell ref="K27:L27"/>
    <mergeCell ref="Q24:R24"/>
    <mergeCell ref="Q33:R34"/>
    <mergeCell ref="K30:N30"/>
    <mergeCell ref="K33:N33"/>
    <mergeCell ref="K34:L34"/>
    <mergeCell ref="E19:E20"/>
    <mergeCell ref="F19:F20"/>
    <mergeCell ref="E17:E18"/>
    <mergeCell ref="F17:F18"/>
    <mergeCell ref="S33:S34"/>
    <mergeCell ref="K22:L22"/>
    <mergeCell ref="Q19:R19"/>
    <mergeCell ref="K21:N21"/>
    <mergeCell ref="E23:E24"/>
    <mergeCell ref="F23:F24"/>
    <mergeCell ref="F15:F16"/>
    <mergeCell ref="Q18:T18"/>
    <mergeCell ref="E15:E16"/>
    <mergeCell ref="Q14:R14"/>
    <mergeCell ref="K13:N13"/>
    <mergeCell ref="K14:L14"/>
    <mergeCell ref="K16:N16"/>
    <mergeCell ref="Q13:T13"/>
    <mergeCell ref="K17:L17"/>
  </mergeCells>
  <phoneticPr fontId="5"/>
  <pageMargins left="0.7" right="0.7" top="0.75" bottom="0.75" header="0.3" footer="0.3"/>
  <pageSetup paperSize="9" scale="91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T35"/>
  <sheetViews>
    <sheetView showGridLines="0" view="pageBreakPreview" zoomScale="90" zoomScaleNormal="115" zoomScaleSheetLayoutView="90" workbookViewId="0">
      <selection activeCell="I3" sqref="I3"/>
    </sheetView>
  </sheetViews>
  <sheetFormatPr defaultColWidth="8.5546875" defaultRowHeight="14.1" customHeight="1" x14ac:dyDescent="0.15"/>
  <cols>
    <col min="1" max="1" width="1.88671875" style="48" customWidth="1"/>
    <col min="2" max="3" width="2.33203125" style="48" customWidth="1"/>
    <col min="4" max="4" width="15.5546875" style="48" customWidth="1"/>
    <col min="5" max="5" width="13.6640625" style="48" customWidth="1"/>
    <col min="6" max="6" width="5.6640625" style="48" customWidth="1"/>
    <col min="7" max="7" width="3" style="48" customWidth="1"/>
    <col min="8" max="8" width="3.33203125" style="48" customWidth="1"/>
    <col min="9" max="9" width="3" style="48" customWidth="1"/>
    <col min="10" max="10" width="17.5546875" style="48" customWidth="1"/>
    <col min="11" max="11" width="13.44140625" style="48" customWidth="1"/>
    <col min="12" max="12" width="6.33203125" style="48" customWidth="1"/>
    <col min="13" max="15" width="3.44140625" style="48" customWidth="1"/>
    <col min="16" max="16" width="3.109375" style="48" customWidth="1"/>
    <col min="17" max="17" width="17.44140625" style="48" customWidth="1"/>
    <col min="18" max="18" width="13.33203125" style="48" bestFit="1" customWidth="1"/>
    <col min="19" max="19" width="6.33203125" style="48" customWidth="1"/>
    <col min="20" max="20" width="2.33203125" style="48" customWidth="1"/>
    <col min="21" max="22" width="8.5546875" style="48"/>
    <col min="23" max="23" width="99.88671875" style="48" customWidth="1"/>
    <col min="24" max="16384" width="8.5546875" style="48"/>
  </cols>
  <sheetData>
    <row r="1" spans="1:20" s="314" customFormat="1" ht="21" customHeight="1" x14ac:dyDescent="0.15">
      <c r="A1" s="773" t="s">
        <v>374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R1" s="773"/>
      <c r="S1" s="773"/>
      <c r="T1" s="773"/>
    </row>
    <row r="2" spans="1:20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01"/>
      <c r="R2" s="301"/>
      <c r="S2" s="317"/>
    </row>
    <row r="3" spans="1:20" ht="14.1" customHeight="1" thickBot="1" x14ac:dyDescent="0.2">
      <c r="B3" s="1095" t="s">
        <v>678</v>
      </c>
      <c r="C3" s="1095"/>
      <c r="D3" s="1096"/>
      <c r="E3" s="395" t="s">
        <v>354</v>
      </c>
      <c r="F3" s="485" t="s">
        <v>554</v>
      </c>
      <c r="G3" s="372"/>
      <c r="H3" s="372"/>
      <c r="I3" s="372"/>
      <c r="R3" s="318"/>
      <c r="S3" s="301"/>
      <c r="T3" s="317"/>
    </row>
    <row r="4" spans="1:20" ht="7.95" customHeight="1" x14ac:dyDescent="0.15">
      <c r="B4" s="372"/>
      <c r="C4" s="372"/>
      <c r="D4" s="373"/>
      <c r="E4" s="372"/>
      <c r="F4" s="372"/>
      <c r="G4" s="372"/>
      <c r="H4" s="372"/>
      <c r="Q4" s="318"/>
      <c r="R4" s="301"/>
      <c r="S4" s="317"/>
    </row>
    <row r="5" spans="1:20" ht="12" customHeight="1" x14ac:dyDescent="0.15">
      <c r="B5" s="372"/>
      <c r="C5" s="372"/>
      <c r="D5" s="1048"/>
      <c r="E5" s="1048"/>
      <c r="F5" s="1048"/>
      <c r="G5" s="1048"/>
      <c r="H5" s="1048"/>
      <c r="I5" s="1048"/>
      <c r="Q5" s="318"/>
      <c r="R5" s="301"/>
      <c r="S5" s="317"/>
    </row>
    <row r="6" spans="1:20" ht="14.1" customHeight="1" x14ac:dyDescent="0.15">
      <c r="I6" s="48" t="s">
        <v>665</v>
      </c>
      <c r="P6" s="48" t="s">
        <v>666</v>
      </c>
    </row>
    <row r="8" spans="1:20" ht="14.1" customHeight="1" x14ac:dyDescent="0.15">
      <c r="B8" s="1049" t="s">
        <v>375</v>
      </c>
      <c r="C8" s="1050"/>
      <c r="D8" s="1050"/>
      <c r="E8" s="1050"/>
      <c r="F8" s="1051"/>
      <c r="I8" s="1021" t="s">
        <v>667</v>
      </c>
      <c r="J8" s="1022"/>
      <c r="K8" s="1022"/>
      <c r="L8" s="1023"/>
      <c r="P8" s="1021" t="s">
        <v>669</v>
      </c>
      <c r="Q8" s="1022"/>
      <c r="R8" s="1022"/>
      <c r="S8" s="1023"/>
    </row>
    <row r="9" spans="1:20" ht="14.1" customHeight="1" x14ac:dyDescent="0.15">
      <c r="B9" s="1052" t="s">
        <v>365</v>
      </c>
      <c r="C9" s="1053"/>
      <c r="D9" s="1053"/>
      <c r="E9" s="1056">
        <v>15000000</v>
      </c>
      <c r="F9" s="1043" t="s">
        <v>373</v>
      </c>
      <c r="I9" s="1024" t="s">
        <v>368</v>
      </c>
      <c r="J9" s="1025"/>
      <c r="K9" s="320">
        <v>4000000</v>
      </c>
      <c r="L9" s="321" t="s">
        <v>310</v>
      </c>
      <c r="P9" s="1064" t="s">
        <v>369</v>
      </c>
      <c r="Q9" s="1065"/>
      <c r="R9" s="320">
        <f>K10</f>
        <v>1000000</v>
      </c>
      <c r="S9" s="321" t="s">
        <v>310</v>
      </c>
    </row>
    <row r="10" spans="1:20" ht="14.1" customHeight="1" thickBot="1" x14ac:dyDescent="0.2">
      <c r="B10" s="1093"/>
      <c r="C10" s="1094"/>
      <c r="D10" s="1094"/>
      <c r="E10" s="1057"/>
      <c r="F10" s="1044"/>
      <c r="G10" s="323"/>
      <c r="H10" s="319"/>
      <c r="I10" s="324"/>
      <c r="J10" s="378" t="s">
        <v>379</v>
      </c>
      <c r="K10" s="325">
        <v>1000000</v>
      </c>
      <c r="L10" s="323" t="s">
        <v>310</v>
      </c>
      <c r="M10" s="325"/>
      <c r="N10" s="391"/>
      <c r="O10" s="323"/>
      <c r="P10" s="324"/>
      <c r="Q10" s="378" t="s">
        <v>381</v>
      </c>
      <c r="R10" s="325">
        <v>200000</v>
      </c>
      <c r="S10" s="323" t="s">
        <v>310</v>
      </c>
    </row>
    <row r="11" spans="1:20" ht="14.1" customHeight="1" thickBot="1" x14ac:dyDescent="0.2">
      <c r="B11" s="332"/>
      <c r="C11" s="332"/>
      <c r="D11" s="332"/>
      <c r="E11" s="332"/>
      <c r="F11" s="394"/>
      <c r="G11" s="380"/>
      <c r="H11" s="382"/>
      <c r="I11" s="326"/>
      <c r="J11" s="379" t="s">
        <v>380</v>
      </c>
      <c r="K11" s="329">
        <f>K9-K10</f>
        <v>3000000</v>
      </c>
      <c r="L11" s="330" t="s">
        <v>310</v>
      </c>
      <c r="O11" s="386"/>
      <c r="P11" s="326"/>
      <c r="Q11" s="379" t="s">
        <v>382</v>
      </c>
      <c r="R11" s="327">
        <f>R9-R10</f>
        <v>800000</v>
      </c>
      <c r="S11" s="328" t="s">
        <v>310</v>
      </c>
    </row>
    <row r="12" spans="1:20" ht="14.1" customHeight="1" x14ac:dyDescent="0.15">
      <c r="B12" s="376"/>
      <c r="C12" s="376"/>
      <c r="D12" s="376"/>
      <c r="E12" s="376"/>
      <c r="F12" s="376"/>
      <c r="H12" s="382"/>
      <c r="O12" s="386"/>
    </row>
    <row r="13" spans="1:20" ht="14.1" customHeight="1" x14ac:dyDescent="0.15">
      <c r="B13" s="333"/>
      <c r="C13" s="333"/>
      <c r="D13" s="333"/>
      <c r="E13" s="333"/>
      <c r="F13" s="333"/>
      <c r="H13" s="416"/>
      <c r="I13" s="1021" t="s">
        <v>668</v>
      </c>
      <c r="J13" s="1022"/>
      <c r="K13" s="1022"/>
      <c r="L13" s="1023"/>
      <c r="O13" s="386"/>
      <c r="P13" s="1021" t="s">
        <v>670</v>
      </c>
      <c r="Q13" s="1022"/>
      <c r="R13" s="1022"/>
      <c r="S13" s="1023"/>
    </row>
    <row r="14" spans="1:20" ht="14.1" customHeight="1" x14ac:dyDescent="0.15">
      <c r="B14" s="336"/>
      <c r="C14" s="336"/>
      <c r="D14" s="336"/>
      <c r="E14" s="336"/>
      <c r="F14" s="336"/>
      <c r="G14" s="380"/>
      <c r="H14" s="382"/>
      <c r="I14" s="1024" t="s">
        <v>368</v>
      </c>
      <c r="J14" s="1025"/>
      <c r="K14" s="320">
        <v>9000000</v>
      </c>
      <c r="L14" s="321" t="s">
        <v>310</v>
      </c>
      <c r="O14" s="387"/>
      <c r="P14" s="1064" t="s">
        <v>369</v>
      </c>
      <c r="Q14" s="1065"/>
      <c r="R14" s="320">
        <v>3000000</v>
      </c>
      <c r="S14" s="321" t="s">
        <v>310</v>
      </c>
    </row>
    <row r="15" spans="1:20" ht="14.1" customHeight="1" thickBot="1" x14ac:dyDescent="0.2">
      <c r="B15" s="376"/>
      <c r="C15" s="376"/>
      <c r="D15" s="376"/>
      <c r="E15" s="376"/>
      <c r="F15" s="376"/>
      <c r="G15" s="380"/>
      <c r="H15" s="319"/>
      <c r="I15" s="324"/>
      <c r="J15" s="378" t="s">
        <v>379</v>
      </c>
      <c r="K15" s="325">
        <v>4000000</v>
      </c>
      <c r="L15" s="323" t="s">
        <v>310</v>
      </c>
      <c r="M15" s="325"/>
      <c r="N15" s="323"/>
      <c r="O15" s="386"/>
      <c r="P15" s="324"/>
      <c r="Q15" s="378" t="s">
        <v>381</v>
      </c>
      <c r="R15" s="325">
        <v>0</v>
      </c>
      <c r="S15" s="323" t="s">
        <v>310</v>
      </c>
    </row>
    <row r="16" spans="1:20" ht="14.1" customHeight="1" thickBot="1" x14ac:dyDescent="0.2">
      <c r="B16" s="333"/>
      <c r="C16" s="333"/>
      <c r="D16" s="333"/>
      <c r="E16" s="333"/>
      <c r="F16" s="333"/>
      <c r="G16" s="386"/>
      <c r="H16" s="324"/>
      <c r="I16" s="326"/>
      <c r="J16" s="379" t="s">
        <v>380</v>
      </c>
      <c r="K16" s="329">
        <f>K14-K15</f>
        <v>5000000</v>
      </c>
      <c r="L16" s="330" t="s">
        <v>310</v>
      </c>
      <c r="M16" s="386"/>
      <c r="N16" s="380"/>
      <c r="O16" s="386"/>
      <c r="P16" s="326"/>
      <c r="Q16" s="379" t="s">
        <v>382</v>
      </c>
      <c r="R16" s="327">
        <f>R14-R15</f>
        <v>3000000</v>
      </c>
      <c r="S16" s="328" t="s">
        <v>310</v>
      </c>
    </row>
    <row r="17" spans="7:19" ht="14.1" customHeight="1" x14ac:dyDescent="0.15">
      <c r="G17" s="386"/>
      <c r="H17" s="324"/>
      <c r="M17" s="386"/>
      <c r="N17" s="380"/>
      <c r="O17" s="386"/>
    </row>
    <row r="18" spans="7:19" ht="14.1" customHeight="1" x14ac:dyDescent="0.15">
      <c r="G18" s="386"/>
      <c r="H18" s="324"/>
      <c r="I18" s="1021" t="s">
        <v>674</v>
      </c>
      <c r="J18" s="1022"/>
      <c r="K18" s="1022"/>
      <c r="L18" s="1023"/>
      <c r="M18" s="382"/>
      <c r="N18" s="380"/>
      <c r="O18" s="380"/>
      <c r="P18" s="1021" t="s">
        <v>671</v>
      </c>
      <c r="Q18" s="1022"/>
      <c r="R18" s="1022"/>
      <c r="S18" s="1023"/>
    </row>
    <row r="19" spans="7:19" ht="14.1" customHeight="1" x14ac:dyDescent="0.15">
      <c r="G19" s="386"/>
      <c r="H19" s="326"/>
      <c r="I19" s="1024" t="s">
        <v>368</v>
      </c>
      <c r="J19" s="1025"/>
      <c r="K19" s="320">
        <v>100000</v>
      </c>
      <c r="L19" s="321" t="s">
        <v>310</v>
      </c>
      <c r="O19" s="326"/>
      <c r="P19" s="1064" t="s">
        <v>369</v>
      </c>
      <c r="Q19" s="1065"/>
      <c r="R19" s="320">
        <f>K15-R14</f>
        <v>1000000</v>
      </c>
      <c r="S19" s="321" t="s">
        <v>310</v>
      </c>
    </row>
    <row r="20" spans="7:19" ht="14.1" customHeight="1" thickBot="1" x14ac:dyDescent="0.2">
      <c r="H20" s="382"/>
      <c r="I20" s="324"/>
      <c r="J20" s="378" t="s">
        <v>379</v>
      </c>
      <c r="K20" s="325">
        <v>40000</v>
      </c>
      <c r="L20" s="323" t="s">
        <v>310</v>
      </c>
      <c r="M20" s="323"/>
      <c r="P20" s="324"/>
      <c r="Q20" s="378" t="s">
        <v>381</v>
      </c>
      <c r="R20" s="325">
        <v>100000</v>
      </c>
      <c r="S20" s="323" t="s">
        <v>310</v>
      </c>
    </row>
    <row r="21" spans="7:19" ht="14.1" customHeight="1" thickBot="1" x14ac:dyDescent="0.2">
      <c r="H21" s="382"/>
      <c r="I21" s="326"/>
      <c r="J21" s="379" t="s">
        <v>380</v>
      </c>
      <c r="K21" s="327">
        <f>K19-K20</f>
        <v>60000</v>
      </c>
      <c r="L21" s="328" t="s">
        <v>310</v>
      </c>
      <c r="M21" s="380"/>
      <c r="P21" s="326"/>
      <c r="Q21" s="379" t="s">
        <v>382</v>
      </c>
      <c r="R21" s="329">
        <f>R19-R20</f>
        <v>900000</v>
      </c>
      <c r="S21" s="330" t="s">
        <v>310</v>
      </c>
    </row>
    <row r="22" spans="7:19" ht="14.1" customHeight="1" x14ac:dyDescent="0.15">
      <c r="H22" s="382"/>
      <c r="M22" s="380"/>
    </row>
    <row r="23" spans="7:19" ht="14.1" customHeight="1" x14ac:dyDescent="0.15">
      <c r="G23" s="386"/>
      <c r="H23" s="324"/>
      <c r="I23" s="1021" t="s">
        <v>675</v>
      </c>
      <c r="J23" s="1022"/>
      <c r="K23" s="1022"/>
      <c r="L23" s="1023"/>
      <c r="M23" s="324"/>
      <c r="N23" s="386"/>
      <c r="O23" s="380"/>
      <c r="P23" s="1021" t="s">
        <v>672</v>
      </c>
      <c r="Q23" s="1022"/>
      <c r="R23" s="1022"/>
      <c r="S23" s="1023"/>
    </row>
    <row r="24" spans="7:19" ht="14.1" customHeight="1" x14ac:dyDescent="0.15">
      <c r="G24" s="386"/>
      <c r="H24" s="326"/>
      <c r="I24" s="1024" t="s">
        <v>368</v>
      </c>
      <c r="J24" s="1025"/>
      <c r="K24" s="320">
        <v>100000</v>
      </c>
      <c r="L24" s="321" t="s">
        <v>310</v>
      </c>
      <c r="N24" s="383"/>
      <c r="O24" s="387"/>
      <c r="P24" s="1064" t="s">
        <v>369</v>
      </c>
      <c r="Q24" s="1065"/>
      <c r="R24" s="320">
        <f>K20</f>
        <v>40000</v>
      </c>
      <c r="S24" s="321" t="s">
        <v>310</v>
      </c>
    </row>
    <row r="25" spans="7:19" ht="14.1" customHeight="1" thickBot="1" x14ac:dyDescent="0.2">
      <c r="G25" s="386"/>
      <c r="H25" s="382"/>
      <c r="I25" s="324"/>
      <c r="J25" s="378" t="s">
        <v>379</v>
      </c>
      <c r="K25" s="325">
        <v>0</v>
      </c>
      <c r="L25" s="323" t="s">
        <v>310</v>
      </c>
      <c r="P25" s="324"/>
      <c r="Q25" s="378" t="s">
        <v>381</v>
      </c>
      <c r="R25" s="325">
        <v>0</v>
      </c>
      <c r="S25" s="323" t="s">
        <v>310</v>
      </c>
    </row>
    <row r="26" spans="7:19" ht="14.1" customHeight="1" thickBot="1" x14ac:dyDescent="0.2">
      <c r="G26" s="381"/>
      <c r="H26" s="408"/>
      <c r="I26" s="326"/>
      <c r="J26" s="379" t="s">
        <v>380</v>
      </c>
      <c r="K26" s="327">
        <f>K24-K25</f>
        <v>100000</v>
      </c>
      <c r="L26" s="328" t="s">
        <v>310</v>
      </c>
      <c r="P26" s="326"/>
      <c r="Q26" s="379" t="s">
        <v>382</v>
      </c>
      <c r="R26" s="329">
        <f>R24-R25</f>
        <v>40000</v>
      </c>
      <c r="S26" s="330" t="s">
        <v>310</v>
      </c>
    </row>
    <row r="27" spans="7:19" ht="14.1" customHeight="1" x14ac:dyDescent="0.15">
      <c r="G27" s="389"/>
      <c r="H27" s="407"/>
    </row>
    <row r="28" spans="7:19" ht="16.5" customHeight="1" x14ac:dyDescent="0.15">
      <c r="G28" s="389"/>
      <c r="H28" s="407"/>
      <c r="I28" s="1021" t="s">
        <v>676</v>
      </c>
      <c r="J28" s="1022"/>
      <c r="K28" s="1022"/>
      <c r="L28" s="1023"/>
      <c r="P28" s="1021" t="s">
        <v>677</v>
      </c>
      <c r="Q28" s="1022"/>
      <c r="R28" s="1022"/>
      <c r="S28" s="1023"/>
    </row>
    <row r="29" spans="7:19" ht="14.25" customHeight="1" x14ac:dyDescent="0.15">
      <c r="G29" s="381"/>
      <c r="H29" s="383"/>
      <c r="I29" s="1024" t="s">
        <v>368</v>
      </c>
      <c r="J29" s="1025"/>
      <c r="K29" s="320">
        <v>100000</v>
      </c>
      <c r="L29" s="321" t="s">
        <v>310</v>
      </c>
      <c r="M29" s="383"/>
      <c r="N29" s="388"/>
      <c r="O29" s="387"/>
      <c r="P29" s="1064" t="s">
        <v>369</v>
      </c>
      <c r="Q29" s="1065"/>
      <c r="R29" s="320">
        <f>K30</f>
        <v>20000</v>
      </c>
      <c r="S29" s="321" t="s">
        <v>310</v>
      </c>
    </row>
    <row r="30" spans="7:19" ht="14.1" customHeight="1" thickBot="1" x14ac:dyDescent="0.2">
      <c r="G30" s="333"/>
      <c r="I30" s="324"/>
      <c r="J30" s="378" t="s">
        <v>379</v>
      </c>
      <c r="K30" s="325">
        <v>20000</v>
      </c>
      <c r="L30" s="323" t="s">
        <v>310</v>
      </c>
      <c r="P30" s="324"/>
      <c r="Q30" s="378" t="s">
        <v>381</v>
      </c>
      <c r="R30" s="325">
        <v>0</v>
      </c>
      <c r="S30" s="323" t="s">
        <v>310</v>
      </c>
    </row>
    <row r="31" spans="7:19" ht="14.1" customHeight="1" thickBot="1" x14ac:dyDescent="0.2">
      <c r="I31" s="326"/>
      <c r="J31" s="379" t="s">
        <v>380</v>
      </c>
      <c r="K31" s="327">
        <f>K29-K30</f>
        <v>80000</v>
      </c>
      <c r="L31" s="328" t="s">
        <v>310</v>
      </c>
      <c r="P31" s="326"/>
      <c r="Q31" s="379" t="s">
        <v>382</v>
      </c>
      <c r="R31" s="327">
        <f>R29-R30</f>
        <v>20000</v>
      </c>
      <c r="S31" s="328" t="s">
        <v>310</v>
      </c>
    </row>
    <row r="32" spans="7:19" ht="14.1" customHeight="1" thickBot="1" x14ac:dyDescent="0.2">
      <c r="I32" s="386"/>
      <c r="J32" s="413"/>
      <c r="K32" s="414"/>
      <c r="L32" s="414"/>
    </row>
    <row r="33" spans="9:19" ht="14.1" customHeight="1" x14ac:dyDescent="0.15">
      <c r="I33" s="386"/>
      <c r="J33" s="413"/>
      <c r="K33" s="414"/>
      <c r="L33" s="414"/>
      <c r="P33" s="1085" t="s">
        <v>673</v>
      </c>
      <c r="Q33" s="1086"/>
      <c r="R33" s="1091">
        <f>SUM(K21,K26,K31,R11,R16,R31)</f>
        <v>4060000</v>
      </c>
      <c r="S33" s="1089" t="s">
        <v>310</v>
      </c>
    </row>
    <row r="34" spans="9:19" ht="14.1" customHeight="1" thickBot="1" x14ac:dyDescent="0.2">
      <c r="P34" s="1087"/>
      <c r="Q34" s="1088"/>
      <c r="R34" s="1092"/>
      <c r="S34" s="1090"/>
    </row>
    <row r="35" spans="9:19" ht="14.1" customHeight="1" x14ac:dyDescent="0.15">
      <c r="S35" s="48" t="s">
        <v>680</v>
      </c>
    </row>
  </sheetData>
  <mergeCells count="30">
    <mergeCell ref="P13:S13"/>
    <mergeCell ref="P14:Q14"/>
    <mergeCell ref="I13:L13"/>
    <mergeCell ref="A1:T1"/>
    <mergeCell ref="D5:I5"/>
    <mergeCell ref="B8:F8"/>
    <mergeCell ref="I8:L8"/>
    <mergeCell ref="P8:S8"/>
    <mergeCell ref="B9:D10"/>
    <mergeCell ref="E9:E10"/>
    <mergeCell ref="F9:F10"/>
    <mergeCell ref="I9:J9"/>
    <mergeCell ref="P9:Q9"/>
    <mergeCell ref="I14:J14"/>
    <mergeCell ref="B3:D3"/>
    <mergeCell ref="P18:S18"/>
    <mergeCell ref="P19:Q19"/>
    <mergeCell ref="I18:L18"/>
    <mergeCell ref="I19:J19"/>
    <mergeCell ref="P33:Q34"/>
    <mergeCell ref="S33:S34"/>
    <mergeCell ref="R33:R34"/>
    <mergeCell ref="P24:Q24"/>
    <mergeCell ref="I23:L23"/>
    <mergeCell ref="I24:J24"/>
    <mergeCell ref="I28:L28"/>
    <mergeCell ref="I29:J29"/>
    <mergeCell ref="P29:Q29"/>
    <mergeCell ref="P28:S28"/>
    <mergeCell ref="P23:S23"/>
  </mergeCells>
  <phoneticPr fontId="5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2" x14ac:dyDescent="0.15"/>
  <cols>
    <col min="1" max="1" width="3.33203125" style="50" customWidth="1"/>
    <col min="2" max="2" width="3.5546875" style="50" customWidth="1"/>
    <col min="3" max="3" width="16" style="50" customWidth="1"/>
    <col min="4" max="4" width="4.33203125" style="50" customWidth="1"/>
    <col min="5" max="5" width="5.109375" style="50" customWidth="1"/>
    <col min="6" max="6" width="5.109375" style="51" customWidth="1"/>
    <col min="7" max="9" width="5.109375" style="50" customWidth="1"/>
    <col min="10" max="10" width="18.33203125" style="50" customWidth="1"/>
    <col min="11" max="11" width="75.5546875" style="50" customWidth="1"/>
    <col min="12" max="255" width="9.109375" style="50"/>
    <col min="256" max="256" width="4.33203125" style="50" customWidth="1"/>
    <col min="257" max="257" width="13.5546875" style="50" customWidth="1"/>
    <col min="258" max="258" width="4.5546875" style="50" customWidth="1"/>
    <col min="259" max="265" width="6.109375" style="50" customWidth="1"/>
    <col min="266" max="266" width="17.5546875" style="50" bestFit="1" customWidth="1"/>
    <col min="267" max="267" width="50.33203125" style="50" customWidth="1"/>
    <col min="268" max="511" width="9.109375" style="50"/>
    <col min="512" max="512" width="4.33203125" style="50" customWidth="1"/>
    <col min="513" max="513" width="13.5546875" style="50" customWidth="1"/>
    <col min="514" max="514" width="4.5546875" style="50" customWidth="1"/>
    <col min="515" max="521" width="6.109375" style="50" customWidth="1"/>
    <col min="522" max="522" width="17.5546875" style="50" bestFit="1" customWidth="1"/>
    <col min="523" max="523" width="50.33203125" style="50" customWidth="1"/>
    <col min="524" max="767" width="9.109375" style="50"/>
    <col min="768" max="768" width="4.33203125" style="50" customWidth="1"/>
    <col min="769" max="769" width="13.5546875" style="50" customWidth="1"/>
    <col min="770" max="770" width="4.5546875" style="50" customWidth="1"/>
    <col min="771" max="777" width="6.109375" style="50" customWidth="1"/>
    <col min="778" max="778" width="17.5546875" style="50" bestFit="1" customWidth="1"/>
    <col min="779" max="779" width="50.33203125" style="50" customWidth="1"/>
    <col min="780" max="1023" width="9.109375" style="50"/>
    <col min="1024" max="1024" width="4.33203125" style="50" customWidth="1"/>
    <col min="1025" max="1025" width="13.5546875" style="50" customWidth="1"/>
    <col min="1026" max="1026" width="4.5546875" style="50" customWidth="1"/>
    <col min="1027" max="1033" width="6.109375" style="50" customWidth="1"/>
    <col min="1034" max="1034" width="17.5546875" style="50" bestFit="1" customWidth="1"/>
    <col min="1035" max="1035" width="50.33203125" style="50" customWidth="1"/>
    <col min="1036" max="1279" width="9.109375" style="50"/>
    <col min="1280" max="1280" width="4.33203125" style="50" customWidth="1"/>
    <col min="1281" max="1281" width="13.5546875" style="50" customWidth="1"/>
    <col min="1282" max="1282" width="4.5546875" style="50" customWidth="1"/>
    <col min="1283" max="1289" width="6.109375" style="50" customWidth="1"/>
    <col min="1290" max="1290" width="17.5546875" style="50" bestFit="1" customWidth="1"/>
    <col min="1291" max="1291" width="50.33203125" style="50" customWidth="1"/>
    <col min="1292" max="1535" width="9.109375" style="50"/>
    <col min="1536" max="1536" width="4.33203125" style="50" customWidth="1"/>
    <col min="1537" max="1537" width="13.5546875" style="50" customWidth="1"/>
    <col min="1538" max="1538" width="4.5546875" style="50" customWidth="1"/>
    <col min="1539" max="1545" width="6.109375" style="50" customWidth="1"/>
    <col min="1546" max="1546" width="17.5546875" style="50" bestFit="1" customWidth="1"/>
    <col min="1547" max="1547" width="50.33203125" style="50" customWidth="1"/>
    <col min="1548" max="1791" width="9.109375" style="50"/>
    <col min="1792" max="1792" width="4.33203125" style="50" customWidth="1"/>
    <col min="1793" max="1793" width="13.5546875" style="50" customWidth="1"/>
    <col min="1794" max="1794" width="4.5546875" style="50" customWidth="1"/>
    <col min="1795" max="1801" width="6.109375" style="50" customWidth="1"/>
    <col min="1802" max="1802" width="17.5546875" style="50" bestFit="1" customWidth="1"/>
    <col min="1803" max="1803" width="50.33203125" style="50" customWidth="1"/>
    <col min="1804" max="2047" width="9.109375" style="50"/>
    <col min="2048" max="2048" width="4.33203125" style="50" customWidth="1"/>
    <col min="2049" max="2049" width="13.5546875" style="50" customWidth="1"/>
    <col min="2050" max="2050" width="4.5546875" style="50" customWidth="1"/>
    <col min="2051" max="2057" width="6.109375" style="50" customWidth="1"/>
    <col min="2058" max="2058" width="17.5546875" style="50" bestFit="1" customWidth="1"/>
    <col min="2059" max="2059" width="50.33203125" style="50" customWidth="1"/>
    <col min="2060" max="2303" width="9.109375" style="50"/>
    <col min="2304" max="2304" width="4.33203125" style="50" customWidth="1"/>
    <col min="2305" max="2305" width="13.5546875" style="50" customWidth="1"/>
    <col min="2306" max="2306" width="4.5546875" style="50" customWidth="1"/>
    <col min="2307" max="2313" width="6.109375" style="50" customWidth="1"/>
    <col min="2314" max="2314" width="17.5546875" style="50" bestFit="1" customWidth="1"/>
    <col min="2315" max="2315" width="50.33203125" style="50" customWidth="1"/>
    <col min="2316" max="2559" width="9.109375" style="50"/>
    <col min="2560" max="2560" width="4.33203125" style="50" customWidth="1"/>
    <col min="2561" max="2561" width="13.5546875" style="50" customWidth="1"/>
    <col min="2562" max="2562" width="4.5546875" style="50" customWidth="1"/>
    <col min="2563" max="2569" width="6.109375" style="50" customWidth="1"/>
    <col min="2570" max="2570" width="17.5546875" style="50" bestFit="1" customWidth="1"/>
    <col min="2571" max="2571" width="50.33203125" style="50" customWidth="1"/>
    <col min="2572" max="2815" width="9.109375" style="50"/>
    <col min="2816" max="2816" width="4.33203125" style="50" customWidth="1"/>
    <col min="2817" max="2817" width="13.5546875" style="50" customWidth="1"/>
    <col min="2818" max="2818" width="4.5546875" style="50" customWidth="1"/>
    <col min="2819" max="2825" width="6.109375" style="50" customWidth="1"/>
    <col min="2826" max="2826" width="17.5546875" style="50" bestFit="1" customWidth="1"/>
    <col min="2827" max="2827" width="50.33203125" style="50" customWidth="1"/>
    <col min="2828" max="3071" width="9.109375" style="50"/>
    <col min="3072" max="3072" width="4.33203125" style="50" customWidth="1"/>
    <col min="3073" max="3073" width="13.5546875" style="50" customWidth="1"/>
    <col min="3074" max="3074" width="4.5546875" style="50" customWidth="1"/>
    <col min="3075" max="3081" width="6.109375" style="50" customWidth="1"/>
    <col min="3082" max="3082" width="17.5546875" style="50" bestFit="1" customWidth="1"/>
    <col min="3083" max="3083" width="50.33203125" style="50" customWidth="1"/>
    <col min="3084" max="3327" width="9.109375" style="50"/>
    <col min="3328" max="3328" width="4.33203125" style="50" customWidth="1"/>
    <col min="3329" max="3329" width="13.5546875" style="50" customWidth="1"/>
    <col min="3330" max="3330" width="4.5546875" style="50" customWidth="1"/>
    <col min="3331" max="3337" width="6.109375" style="50" customWidth="1"/>
    <col min="3338" max="3338" width="17.5546875" style="50" bestFit="1" customWidth="1"/>
    <col min="3339" max="3339" width="50.33203125" style="50" customWidth="1"/>
    <col min="3340" max="3583" width="9.109375" style="50"/>
    <col min="3584" max="3584" width="4.33203125" style="50" customWidth="1"/>
    <col min="3585" max="3585" width="13.5546875" style="50" customWidth="1"/>
    <col min="3586" max="3586" width="4.5546875" style="50" customWidth="1"/>
    <col min="3587" max="3593" width="6.109375" style="50" customWidth="1"/>
    <col min="3594" max="3594" width="17.5546875" style="50" bestFit="1" customWidth="1"/>
    <col min="3595" max="3595" width="50.33203125" style="50" customWidth="1"/>
    <col min="3596" max="3839" width="9.109375" style="50"/>
    <col min="3840" max="3840" width="4.33203125" style="50" customWidth="1"/>
    <col min="3841" max="3841" width="13.5546875" style="50" customWidth="1"/>
    <col min="3842" max="3842" width="4.5546875" style="50" customWidth="1"/>
    <col min="3843" max="3849" width="6.109375" style="50" customWidth="1"/>
    <col min="3850" max="3850" width="17.5546875" style="50" bestFit="1" customWidth="1"/>
    <col min="3851" max="3851" width="50.33203125" style="50" customWidth="1"/>
    <col min="3852" max="4095" width="9.109375" style="50"/>
    <col min="4096" max="4096" width="4.33203125" style="50" customWidth="1"/>
    <col min="4097" max="4097" width="13.5546875" style="50" customWidth="1"/>
    <col min="4098" max="4098" width="4.5546875" style="50" customWidth="1"/>
    <col min="4099" max="4105" width="6.109375" style="50" customWidth="1"/>
    <col min="4106" max="4106" width="17.5546875" style="50" bestFit="1" customWidth="1"/>
    <col min="4107" max="4107" width="50.33203125" style="50" customWidth="1"/>
    <col min="4108" max="4351" width="9.109375" style="50"/>
    <col min="4352" max="4352" width="4.33203125" style="50" customWidth="1"/>
    <col min="4353" max="4353" width="13.5546875" style="50" customWidth="1"/>
    <col min="4354" max="4354" width="4.5546875" style="50" customWidth="1"/>
    <col min="4355" max="4361" width="6.109375" style="50" customWidth="1"/>
    <col min="4362" max="4362" width="17.5546875" style="50" bestFit="1" customWidth="1"/>
    <col min="4363" max="4363" width="50.33203125" style="50" customWidth="1"/>
    <col min="4364" max="4607" width="9.109375" style="50"/>
    <col min="4608" max="4608" width="4.33203125" style="50" customWidth="1"/>
    <col min="4609" max="4609" width="13.5546875" style="50" customWidth="1"/>
    <col min="4610" max="4610" width="4.5546875" style="50" customWidth="1"/>
    <col min="4611" max="4617" width="6.109375" style="50" customWidth="1"/>
    <col min="4618" max="4618" width="17.5546875" style="50" bestFit="1" customWidth="1"/>
    <col min="4619" max="4619" width="50.33203125" style="50" customWidth="1"/>
    <col min="4620" max="4863" width="9.109375" style="50"/>
    <col min="4864" max="4864" width="4.33203125" style="50" customWidth="1"/>
    <col min="4865" max="4865" width="13.5546875" style="50" customWidth="1"/>
    <col min="4866" max="4866" width="4.5546875" style="50" customWidth="1"/>
    <col min="4867" max="4873" width="6.109375" style="50" customWidth="1"/>
    <col min="4874" max="4874" width="17.5546875" style="50" bestFit="1" customWidth="1"/>
    <col min="4875" max="4875" width="50.33203125" style="50" customWidth="1"/>
    <col min="4876" max="5119" width="9.109375" style="50"/>
    <col min="5120" max="5120" width="4.33203125" style="50" customWidth="1"/>
    <col min="5121" max="5121" width="13.5546875" style="50" customWidth="1"/>
    <col min="5122" max="5122" width="4.5546875" style="50" customWidth="1"/>
    <col min="5123" max="5129" width="6.109375" style="50" customWidth="1"/>
    <col min="5130" max="5130" width="17.5546875" style="50" bestFit="1" customWidth="1"/>
    <col min="5131" max="5131" width="50.33203125" style="50" customWidth="1"/>
    <col min="5132" max="5375" width="9.109375" style="50"/>
    <col min="5376" max="5376" width="4.33203125" style="50" customWidth="1"/>
    <col min="5377" max="5377" width="13.5546875" style="50" customWidth="1"/>
    <col min="5378" max="5378" width="4.5546875" style="50" customWidth="1"/>
    <col min="5379" max="5385" width="6.109375" style="50" customWidth="1"/>
    <col min="5386" max="5386" width="17.5546875" style="50" bestFit="1" customWidth="1"/>
    <col min="5387" max="5387" width="50.33203125" style="50" customWidth="1"/>
    <col min="5388" max="5631" width="9.109375" style="50"/>
    <col min="5632" max="5632" width="4.33203125" style="50" customWidth="1"/>
    <col min="5633" max="5633" width="13.5546875" style="50" customWidth="1"/>
    <col min="5634" max="5634" width="4.5546875" style="50" customWidth="1"/>
    <col min="5635" max="5641" width="6.109375" style="50" customWidth="1"/>
    <col min="5642" max="5642" width="17.5546875" style="50" bestFit="1" customWidth="1"/>
    <col min="5643" max="5643" width="50.33203125" style="50" customWidth="1"/>
    <col min="5644" max="5887" width="9.109375" style="50"/>
    <col min="5888" max="5888" width="4.33203125" style="50" customWidth="1"/>
    <col min="5889" max="5889" width="13.5546875" style="50" customWidth="1"/>
    <col min="5890" max="5890" width="4.5546875" style="50" customWidth="1"/>
    <col min="5891" max="5897" width="6.109375" style="50" customWidth="1"/>
    <col min="5898" max="5898" width="17.5546875" style="50" bestFit="1" customWidth="1"/>
    <col min="5899" max="5899" width="50.33203125" style="50" customWidth="1"/>
    <col min="5900" max="6143" width="9.109375" style="50"/>
    <col min="6144" max="6144" width="4.33203125" style="50" customWidth="1"/>
    <col min="6145" max="6145" width="13.5546875" style="50" customWidth="1"/>
    <col min="6146" max="6146" width="4.5546875" style="50" customWidth="1"/>
    <col min="6147" max="6153" width="6.109375" style="50" customWidth="1"/>
    <col min="6154" max="6154" width="17.5546875" style="50" bestFit="1" customWidth="1"/>
    <col min="6155" max="6155" width="50.33203125" style="50" customWidth="1"/>
    <col min="6156" max="6399" width="9.109375" style="50"/>
    <col min="6400" max="6400" width="4.33203125" style="50" customWidth="1"/>
    <col min="6401" max="6401" width="13.5546875" style="50" customWidth="1"/>
    <col min="6402" max="6402" width="4.5546875" style="50" customWidth="1"/>
    <col min="6403" max="6409" width="6.109375" style="50" customWidth="1"/>
    <col min="6410" max="6410" width="17.5546875" style="50" bestFit="1" customWidth="1"/>
    <col min="6411" max="6411" width="50.33203125" style="50" customWidth="1"/>
    <col min="6412" max="6655" width="9.109375" style="50"/>
    <col min="6656" max="6656" width="4.33203125" style="50" customWidth="1"/>
    <col min="6657" max="6657" width="13.5546875" style="50" customWidth="1"/>
    <col min="6658" max="6658" width="4.5546875" style="50" customWidth="1"/>
    <col min="6659" max="6665" width="6.109375" style="50" customWidth="1"/>
    <col min="6666" max="6666" width="17.5546875" style="50" bestFit="1" customWidth="1"/>
    <col min="6667" max="6667" width="50.33203125" style="50" customWidth="1"/>
    <col min="6668" max="6911" width="9.109375" style="50"/>
    <col min="6912" max="6912" width="4.33203125" style="50" customWidth="1"/>
    <col min="6913" max="6913" width="13.5546875" style="50" customWidth="1"/>
    <col min="6914" max="6914" width="4.5546875" style="50" customWidth="1"/>
    <col min="6915" max="6921" width="6.109375" style="50" customWidth="1"/>
    <col min="6922" max="6922" width="17.5546875" style="50" bestFit="1" customWidth="1"/>
    <col min="6923" max="6923" width="50.33203125" style="50" customWidth="1"/>
    <col min="6924" max="7167" width="9.109375" style="50"/>
    <col min="7168" max="7168" width="4.33203125" style="50" customWidth="1"/>
    <col min="7169" max="7169" width="13.5546875" style="50" customWidth="1"/>
    <col min="7170" max="7170" width="4.5546875" style="50" customWidth="1"/>
    <col min="7171" max="7177" width="6.109375" style="50" customWidth="1"/>
    <col min="7178" max="7178" width="17.5546875" style="50" bestFit="1" customWidth="1"/>
    <col min="7179" max="7179" width="50.33203125" style="50" customWidth="1"/>
    <col min="7180" max="7423" width="9.109375" style="50"/>
    <col min="7424" max="7424" width="4.33203125" style="50" customWidth="1"/>
    <col min="7425" max="7425" width="13.5546875" style="50" customWidth="1"/>
    <col min="7426" max="7426" width="4.5546875" style="50" customWidth="1"/>
    <col min="7427" max="7433" width="6.109375" style="50" customWidth="1"/>
    <col min="7434" max="7434" width="17.5546875" style="50" bestFit="1" customWidth="1"/>
    <col min="7435" max="7435" width="50.33203125" style="50" customWidth="1"/>
    <col min="7436" max="7679" width="9.109375" style="50"/>
    <col min="7680" max="7680" width="4.33203125" style="50" customWidth="1"/>
    <col min="7681" max="7681" width="13.5546875" style="50" customWidth="1"/>
    <col min="7682" max="7682" width="4.5546875" style="50" customWidth="1"/>
    <col min="7683" max="7689" width="6.109375" style="50" customWidth="1"/>
    <col min="7690" max="7690" width="17.5546875" style="50" bestFit="1" customWidth="1"/>
    <col min="7691" max="7691" width="50.33203125" style="50" customWidth="1"/>
    <col min="7692" max="7935" width="9.109375" style="50"/>
    <col min="7936" max="7936" width="4.33203125" style="50" customWidth="1"/>
    <col min="7937" max="7937" width="13.5546875" style="50" customWidth="1"/>
    <col min="7938" max="7938" width="4.5546875" style="50" customWidth="1"/>
    <col min="7939" max="7945" width="6.109375" style="50" customWidth="1"/>
    <col min="7946" max="7946" width="17.5546875" style="50" bestFit="1" customWidth="1"/>
    <col min="7947" max="7947" width="50.33203125" style="50" customWidth="1"/>
    <col min="7948" max="8191" width="9.109375" style="50"/>
    <col min="8192" max="8192" width="4.33203125" style="50" customWidth="1"/>
    <col min="8193" max="8193" width="13.5546875" style="50" customWidth="1"/>
    <col min="8194" max="8194" width="4.5546875" style="50" customWidth="1"/>
    <col min="8195" max="8201" width="6.109375" style="50" customWidth="1"/>
    <col min="8202" max="8202" width="17.5546875" style="50" bestFit="1" customWidth="1"/>
    <col min="8203" max="8203" width="50.33203125" style="50" customWidth="1"/>
    <col min="8204" max="8447" width="9.109375" style="50"/>
    <col min="8448" max="8448" width="4.33203125" style="50" customWidth="1"/>
    <col min="8449" max="8449" width="13.5546875" style="50" customWidth="1"/>
    <col min="8450" max="8450" width="4.5546875" style="50" customWidth="1"/>
    <col min="8451" max="8457" width="6.109375" style="50" customWidth="1"/>
    <col min="8458" max="8458" width="17.5546875" style="50" bestFit="1" customWidth="1"/>
    <col min="8459" max="8459" width="50.33203125" style="50" customWidth="1"/>
    <col min="8460" max="8703" width="9.109375" style="50"/>
    <col min="8704" max="8704" width="4.33203125" style="50" customWidth="1"/>
    <col min="8705" max="8705" width="13.5546875" style="50" customWidth="1"/>
    <col min="8706" max="8706" width="4.5546875" style="50" customWidth="1"/>
    <col min="8707" max="8713" width="6.109375" style="50" customWidth="1"/>
    <col min="8714" max="8714" width="17.5546875" style="50" bestFit="1" customWidth="1"/>
    <col min="8715" max="8715" width="50.33203125" style="50" customWidth="1"/>
    <col min="8716" max="8959" width="9.109375" style="50"/>
    <col min="8960" max="8960" width="4.33203125" style="50" customWidth="1"/>
    <col min="8961" max="8961" width="13.5546875" style="50" customWidth="1"/>
    <col min="8962" max="8962" width="4.5546875" style="50" customWidth="1"/>
    <col min="8963" max="8969" width="6.109375" style="50" customWidth="1"/>
    <col min="8970" max="8970" width="17.5546875" style="50" bestFit="1" customWidth="1"/>
    <col min="8971" max="8971" width="50.33203125" style="50" customWidth="1"/>
    <col min="8972" max="9215" width="9.109375" style="50"/>
    <col min="9216" max="9216" width="4.33203125" style="50" customWidth="1"/>
    <col min="9217" max="9217" width="13.5546875" style="50" customWidth="1"/>
    <col min="9218" max="9218" width="4.5546875" style="50" customWidth="1"/>
    <col min="9219" max="9225" width="6.109375" style="50" customWidth="1"/>
    <col min="9226" max="9226" width="17.5546875" style="50" bestFit="1" customWidth="1"/>
    <col min="9227" max="9227" width="50.33203125" style="50" customWidth="1"/>
    <col min="9228" max="9471" width="9.109375" style="50"/>
    <col min="9472" max="9472" width="4.33203125" style="50" customWidth="1"/>
    <col min="9473" max="9473" width="13.5546875" style="50" customWidth="1"/>
    <col min="9474" max="9474" width="4.5546875" style="50" customWidth="1"/>
    <col min="9475" max="9481" width="6.109375" style="50" customWidth="1"/>
    <col min="9482" max="9482" width="17.5546875" style="50" bestFit="1" customWidth="1"/>
    <col min="9483" max="9483" width="50.33203125" style="50" customWidth="1"/>
    <col min="9484" max="9727" width="9.109375" style="50"/>
    <col min="9728" max="9728" width="4.33203125" style="50" customWidth="1"/>
    <col min="9729" max="9729" width="13.5546875" style="50" customWidth="1"/>
    <col min="9730" max="9730" width="4.5546875" style="50" customWidth="1"/>
    <col min="9731" max="9737" width="6.109375" style="50" customWidth="1"/>
    <col min="9738" max="9738" width="17.5546875" style="50" bestFit="1" customWidth="1"/>
    <col min="9739" max="9739" width="50.33203125" style="50" customWidth="1"/>
    <col min="9740" max="9983" width="9.109375" style="50"/>
    <col min="9984" max="9984" width="4.33203125" style="50" customWidth="1"/>
    <col min="9985" max="9985" width="13.5546875" style="50" customWidth="1"/>
    <col min="9986" max="9986" width="4.5546875" style="50" customWidth="1"/>
    <col min="9987" max="9993" width="6.109375" style="50" customWidth="1"/>
    <col min="9994" max="9994" width="17.5546875" style="50" bestFit="1" customWidth="1"/>
    <col min="9995" max="9995" width="50.33203125" style="50" customWidth="1"/>
    <col min="9996" max="10239" width="9.109375" style="50"/>
    <col min="10240" max="10240" width="4.33203125" style="50" customWidth="1"/>
    <col min="10241" max="10241" width="13.5546875" style="50" customWidth="1"/>
    <col min="10242" max="10242" width="4.5546875" style="50" customWidth="1"/>
    <col min="10243" max="10249" width="6.109375" style="50" customWidth="1"/>
    <col min="10250" max="10250" width="17.5546875" style="50" bestFit="1" customWidth="1"/>
    <col min="10251" max="10251" width="50.33203125" style="50" customWidth="1"/>
    <col min="10252" max="10495" width="9.109375" style="50"/>
    <col min="10496" max="10496" width="4.33203125" style="50" customWidth="1"/>
    <col min="10497" max="10497" width="13.5546875" style="50" customWidth="1"/>
    <col min="10498" max="10498" width="4.5546875" style="50" customWidth="1"/>
    <col min="10499" max="10505" width="6.109375" style="50" customWidth="1"/>
    <col min="10506" max="10506" width="17.5546875" style="50" bestFit="1" customWidth="1"/>
    <col min="10507" max="10507" width="50.33203125" style="50" customWidth="1"/>
    <col min="10508" max="10751" width="9.109375" style="50"/>
    <col min="10752" max="10752" width="4.33203125" style="50" customWidth="1"/>
    <col min="10753" max="10753" width="13.5546875" style="50" customWidth="1"/>
    <col min="10754" max="10754" width="4.5546875" style="50" customWidth="1"/>
    <col min="10755" max="10761" width="6.109375" style="50" customWidth="1"/>
    <col min="10762" max="10762" width="17.5546875" style="50" bestFit="1" customWidth="1"/>
    <col min="10763" max="10763" width="50.33203125" style="50" customWidth="1"/>
    <col min="10764" max="11007" width="9.109375" style="50"/>
    <col min="11008" max="11008" width="4.33203125" style="50" customWidth="1"/>
    <col min="11009" max="11009" width="13.5546875" style="50" customWidth="1"/>
    <col min="11010" max="11010" width="4.5546875" style="50" customWidth="1"/>
    <col min="11011" max="11017" width="6.109375" style="50" customWidth="1"/>
    <col min="11018" max="11018" width="17.5546875" style="50" bestFit="1" customWidth="1"/>
    <col min="11019" max="11019" width="50.33203125" style="50" customWidth="1"/>
    <col min="11020" max="11263" width="9.109375" style="50"/>
    <col min="11264" max="11264" width="4.33203125" style="50" customWidth="1"/>
    <col min="11265" max="11265" width="13.5546875" style="50" customWidth="1"/>
    <col min="11266" max="11266" width="4.5546875" style="50" customWidth="1"/>
    <col min="11267" max="11273" width="6.109375" style="50" customWidth="1"/>
    <col min="11274" max="11274" width="17.5546875" style="50" bestFit="1" customWidth="1"/>
    <col min="11275" max="11275" width="50.33203125" style="50" customWidth="1"/>
    <col min="11276" max="11519" width="9.109375" style="50"/>
    <col min="11520" max="11520" width="4.33203125" style="50" customWidth="1"/>
    <col min="11521" max="11521" width="13.5546875" style="50" customWidth="1"/>
    <col min="11522" max="11522" width="4.5546875" style="50" customWidth="1"/>
    <col min="11523" max="11529" width="6.109375" style="50" customWidth="1"/>
    <col min="11530" max="11530" width="17.5546875" style="50" bestFit="1" customWidth="1"/>
    <col min="11531" max="11531" width="50.33203125" style="50" customWidth="1"/>
    <col min="11532" max="11775" width="9.109375" style="50"/>
    <col min="11776" max="11776" width="4.33203125" style="50" customWidth="1"/>
    <col min="11777" max="11777" width="13.5546875" style="50" customWidth="1"/>
    <col min="11778" max="11778" width="4.5546875" style="50" customWidth="1"/>
    <col min="11779" max="11785" width="6.109375" style="50" customWidth="1"/>
    <col min="11786" max="11786" width="17.5546875" style="50" bestFit="1" customWidth="1"/>
    <col min="11787" max="11787" width="50.33203125" style="50" customWidth="1"/>
    <col min="11788" max="12031" width="9.109375" style="50"/>
    <col min="12032" max="12032" width="4.33203125" style="50" customWidth="1"/>
    <col min="12033" max="12033" width="13.5546875" style="50" customWidth="1"/>
    <col min="12034" max="12034" width="4.5546875" style="50" customWidth="1"/>
    <col min="12035" max="12041" width="6.109375" style="50" customWidth="1"/>
    <col min="12042" max="12042" width="17.5546875" style="50" bestFit="1" customWidth="1"/>
    <col min="12043" max="12043" width="50.33203125" style="50" customWidth="1"/>
    <col min="12044" max="12287" width="9.109375" style="50"/>
    <col min="12288" max="12288" width="4.33203125" style="50" customWidth="1"/>
    <col min="12289" max="12289" width="13.5546875" style="50" customWidth="1"/>
    <col min="12290" max="12290" width="4.5546875" style="50" customWidth="1"/>
    <col min="12291" max="12297" width="6.109375" style="50" customWidth="1"/>
    <col min="12298" max="12298" width="17.5546875" style="50" bestFit="1" customWidth="1"/>
    <col min="12299" max="12299" width="50.33203125" style="50" customWidth="1"/>
    <col min="12300" max="12543" width="9.109375" style="50"/>
    <col min="12544" max="12544" width="4.33203125" style="50" customWidth="1"/>
    <col min="12545" max="12545" width="13.5546875" style="50" customWidth="1"/>
    <col min="12546" max="12546" width="4.5546875" style="50" customWidth="1"/>
    <col min="12547" max="12553" width="6.109375" style="50" customWidth="1"/>
    <col min="12554" max="12554" width="17.5546875" style="50" bestFit="1" customWidth="1"/>
    <col min="12555" max="12555" width="50.33203125" style="50" customWidth="1"/>
    <col min="12556" max="12799" width="9.109375" style="50"/>
    <col min="12800" max="12800" width="4.33203125" style="50" customWidth="1"/>
    <col min="12801" max="12801" width="13.5546875" style="50" customWidth="1"/>
    <col min="12802" max="12802" width="4.5546875" style="50" customWidth="1"/>
    <col min="12803" max="12809" width="6.109375" style="50" customWidth="1"/>
    <col min="12810" max="12810" width="17.5546875" style="50" bestFit="1" customWidth="1"/>
    <col min="12811" max="12811" width="50.33203125" style="50" customWidth="1"/>
    <col min="12812" max="13055" width="9.109375" style="50"/>
    <col min="13056" max="13056" width="4.33203125" style="50" customWidth="1"/>
    <col min="13057" max="13057" width="13.5546875" style="50" customWidth="1"/>
    <col min="13058" max="13058" width="4.5546875" style="50" customWidth="1"/>
    <col min="13059" max="13065" width="6.109375" style="50" customWidth="1"/>
    <col min="13066" max="13066" width="17.5546875" style="50" bestFit="1" customWidth="1"/>
    <col min="13067" max="13067" width="50.33203125" style="50" customWidth="1"/>
    <col min="13068" max="13311" width="9.109375" style="50"/>
    <col min="13312" max="13312" width="4.33203125" style="50" customWidth="1"/>
    <col min="13313" max="13313" width="13.5546875" style="50" customWidth="1"/>
    <col min="13314" max="13314" width="4.5546875" style="50" customWidth="1"/>
    <col min="13315" max="13321" width="6.109375" style="50" customWidth="1"/>
    <col min="13322" max="13322" width="17.5546875" style="50" bestFit="1" customWidth="1"/>
    <col min="13323" max="13323" width="50.33203125" style="50" customWidth="1"/>
    <col min="13324" max="13567" width="9.109375" style="50"/>
    <col min="13568" max="13568" width="4.33203125" style="50" customWidth="1"/>
    <col min="13569" max="13569" width="13.5546875" style="50" customWidth="1"/>
    <col min="13570" max="13570" width="4.5546875" style="50" customWidth="1"/>
    <col min="13571" max="13577" width="6.109375" style="50" customWidth="1"/>
    <col min="13578" max="13578" width="17.5546875" style="50" bestFit="1" customWidth="1"/>
    <col min="13579" max="13579" width="50.33203125" style="50" customWidth="1"/>
    <col min="13580" max="13823" width="9.109375" style="50"/>
    <col min="13824" max="13824" width="4.33203125" style="50" customWidth="1"/>
    <col min="13825" max="13825" width="13.5546875" style="50" customWidth="1"/>
    <col min="13826" max="13826" width="4.5546875" style="50" customWidth="1"/>
    <col min="13827" max="13833" width="6.109375" style="50" customWidth="1"/>
    <col min="13834" max="13834" width="17.5546875" style="50" bestFit="1" customWidth="1"/>
    <col min="13835" max="13835" width="50.33203125" style="50" customWidth="1"/>
    <col min="13836" max="14079" width="9.109375" style="50"/>
    <col min="14080" max="14080" width="4.33203125" style="50" customWidth="1"/>
    <col min="14081" max="14081" width="13.5546875" style="50" customWidth="1"/>
    <col min="14082" max="14082" width="4.5546875" style="50" customWidth="1"/>
    <col min="14083" max="14089" width="6.109375" style="50" customWidth="1"/>
    <col min="14090" max="14090" width="17.5546875" style="50" bestFit="1" customWidth="1"/>
    <col min="14091" max="14091" width="50.33203125" style="50" customWidth="1"/>
    <col min="14092" max="14335" width="9.109375" style="50"/>
    <col min="14336" max="14336" width="4.33203125" style="50" customWidth="1"/>
    <col min="14337" max="14337" width="13.5546875" style="50" customWidth="1"/>
    <col min="14338" max="14338" width="4.5546875" style="50" customWidth="1"/>
    <col min="14339" max="14345" width="6.109375" style="50" customWidth="1"/>
    <col min="14346" max="14346" width="17.5546875" style="50" bestFit="1" customWidth="1"/>
    <col min="14347" max="14347" width="50.33203125" style="50" customWidth="1"/>
    <col min="14348" max="14591" width="9.109375" style="50"/>
    <col min="14592" max="14592" width="4.33203125" style="50" customWidth="1"/>
    <col min="14593" max="14593" width="13.5546875" style="50" customWidth="1"/>
    <col min="14594" max="14594" width="4.5546875" style="50" customWidth="1"/>
    <col min="14595" max="14601" width="6.109375" style="50" customWidth="1"/>
    <col min="14602" max="14602" width="17.5546875" style="50" bestFit="1" customWidth="1"/>
    <col min="14603" max="14603" width="50.33203125" style="50" customWidth="1"/>
    <col min="14604" max="14847" width="9.109375" style="50"/>
    <col min="14848" max="14848" width="4.33203125" style="50" customWidth="1"/>
    <col min="14849" max="14849" width="13.5546875" style="50" customWidth="1"/>
    <col min="14850" max="14850" width="4.5546875" style="50" customWidth="1"/>
    <col min="14851" max="14857" width="6.109375" style="50" customWidth="1"/>
    <col min="14858" max="14858" width="17.5546875" style="50" bestFit="1" customWidth="1"/>
    <col min="14859" max="14859" width="50.33203125" style="50" customWidth="1"/>
    <col min="14860" max="15103" width="9.109375" style="50"/>
    <col min="15104" max="15104" width="4.33203125" style="50" customWidth="1"/>
    <col min="15105" max="15105" width="13.5546875" style="50" customWidth="1"/>
    <col min="15106" max="15106" width="4.5546875" style="50" customWidth="1"/>
    <col min="15107" max="15113" width="6.109375" style="50" customWidth="1"/>
    <col min="15114" max="15114" width="17.5546875" style="50" bestFit="1" customWidth="1"/>
    <col min="15115" max="15115" width="50.33203125" style="50" customWidth="1"/>
    <col min="15116" max="15359" width="9.109375" style="50"/>
    <col min="15360" max="15360" width="4.33203125" style="50" customWidth="1"/>
    <col min="15361" max="15361" width="13.5546875" style="50" customWidth="1"/>
    <col min="15362" max="15362" width="4.5546875" style="50" customWidth="1"/>
    <col min="15363" max="15369" width="6.109375" style="50" customWidth="1"/>
    <col min="15370" max="15370" width="17.5546875" style="50" bestFit="1" customWidth="1"/>
    <col min="15371" max="15371" width="50.33203125" style="50" customWidth="1"/>
    <col min="15372" max="15615" width="9.109375" style="50"/>
    <col min="15616" max="15616" width="4.33203125" style="50" customWidth="1"/>
    <col min="15617" max="15617" width="13.5546875" style="50" customWidth="1"/>
    <col min="15618" max="15618" width="4.5546875" style="50" customWidth="1"/>
    <col min="15619" max="15625" width="6.109375" style="50" customWidth="1"/>
    <col min="15626" max="15626" width="17.5546875" style="50" bestFit="1" customWidth="1"/>
    <col min="15627" max="15627" width="50.33203125" style="50" customWidth="1"/>
    <col min="15628" max="15871" width="9.109375" style="50"/>
    <col min="15872" max="15872" width="4.33203125" style="50" customWidth="1"/>
    <col min="15873" max="15873" width="13.5546875" style="50" customWidth="1"/>
    <col min="15874" max="15874" width="4.5546875" style="50" customWidth="1"/>
    <col min="15875" max="15881" width="6.109375" style="50" customWidth="1"/>
    <col min="15882" max="15882" width="17.5546875" style="50" bestFit="1" customWidth="1"/>
    <col min="15883" max="15883" width="50.33203125" style="50" customWidth="1"/>
    <col min="15884" max="16127" width="9.109375" style="50"/>
    <col min="16128" max="16128" width="4.33203125" style="50" customWidth="1"/>
    <col min="16129" max="16129" width="13.5546875" style="50" customWidth="1"/>
    <col min="16130" max="16130" width="4.5546875" style="50" customWidth="1"/>
    <col min="16131" max="16137" width="6.109375" style="50" customWidth="1"/>
    <col min="16138" max="16138" width="17.5546875" style="50" bestFit="1" customWidth="1"/>
    <col min="16139" max="16139" width="50.33203125" style="50" customWidth="1"/>
    <col min="16140" max="16384" width="9.109375" style="50"/>
  </cols>
  <sheetData>
    <row r="1" spans="2:11" x14ac:dyDescent="0.15">
      <c r="K1" s="52" t="s">
        <v>186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4" x14ac:dyDescent="0.15">
      <c r="B3" s="686" t="s">
        <v>469</v>
      </c>
      <c r="C3" s="686"/>
      <c r="D3" s="686"/>
      <c r="E3" s="686"/>
      <c r="F3" s="686"/>
      <c r="G3" s="686"/>
      <c r="H3" s="686"/>
      <c r="I3" s="686"/>
      <c r="J3" s="686"/>
      <c r="K3" s="686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9" t="s">
        <v>170</v>
      </c>
      <c r="C6" s="680"/>
      <c r="D6" s="687"/>
      <c r="E6" s="687"/>
      <c r="F6" s="687"/>
      <c r="G6" s="687"/>
      <c r="H6" s="687"/>
      <c r="I6" s="687"/>
      <c r="J6" s="688"/>
      <c r="K6" s="56"/>
    </row>
    <row r="7" spans="2:11" ht="18.75" customHeight="1" x14ac:dyDescent="0.15">
      <c r="B7" s="679" t="s">
        <v>171</v>
      </c>
      <c r="C7" s="680"/>
      <c r="D7" s="689"/>
      <c r="E7" s="690"/>
      <c r="F7" s="690"/>
      <c r="G7" s="690"/>
      <c r="H7" s="691"/>
      <c r="I7" s="57" t="s">
        <v>172</v>
      </c>
      <c r="J7" s="58"/>
      <c r="K7" s="56"/>
    </row>
    <row r="8" spans="2:11" ht="18.75" customHeight="1" x14ac:dyDescent="0.15">
      <c r="B8" s="679" t="s">
        <v>173</v>
      </c>
      <c r="C8" s="680"/>
      <c r="D8" s="681"/>
      <c r="E8" s="681"/>
      <c r="F8" s="681"/>
      <c r="G8" s="682"/>
      <c r="H8" s="682"/>
      <c r="I8" s="682"/>
      <c r="J8" s="682"/>
      <c r="K8" s="56"/>
    </row>
    <row r="9" spans="2:11" ht="18.75" customHeight="1" x14ac:dyDescent="0.15">
      <c r="B9" s="679" t="s">
        <v>174</v>
      </c>
      <c r="C9" s="680"/>
      <c r="D9" s="681"/>
      <c r="E9" s="681"/>
      <c r="F9" s="681"/>
      <c r="G9" s="682"/>
      <c r="H9" s="682"/>
      <c r="I9" s="682"/>
      <c r="J9" s="682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3" t="s">
        <v>178</v>
      </c>
      <c r="F12" s="684"/>
      <c r="G12" s="684"/>
      <c r="H12" s="684"/>
      <c r="I12" s="684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4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5" t="s">
        <v>266</v>
      </c>
      <c r="C22" s="685"/>
      <c r="D22" s="685"/>
      <c r="E22" s="685"/>
      <c r="F22" s="685"/>
      <c r="G22" s="685"/>
      <c r="H22" s="685"/>
      <c r="I22" s="685"/>
      <c r="J22" s="685"/>
      <c r="K22" s="685"/>
    </row>
    <row r="23" spans="2:11" ht="12" customHeight="1" x14ac:dyDescent="0.15">
      <c r="B23" s="346" t="s">
        <v>267</v>
      </c>
      <c r="C23" s="346"/>
      <c r="D23" s="346"/>
      <c r="E23" s="346"/>
      <c r="F23" s="346"/>
      <c r="G23" s="346"/>
      <c r="H23" s="346"/>
      <c r="I23" s="346"/>
      <c r="J23" s="346"/>
      <c r="K23" s="346"/>
    </row>
    <row r="24" spans="2:11" ht="12" customHeight="1" x14ac:dyDescent="0.15">
      <c r="B24" s="346" t="s">
        <v>268</v>
      </c>
      <c r="C24" s="346"/>
      <c r="D24" s="346"/>
      <c r="E24" s="346"/>
      <c r="F24" s="346"/>
      <c r="G24" s="346"/>
      <c r="H24" s="346"/>
      <c r="I24" s="346"/>
      <c r="J24" s="346"/>
      <c r="K24" s="346"/>
    </row>
    <row r="25" spans="2:11" ht="12" customHeight="1" x14ac:dyDescent="0.15">
      <c r="B25" s="685" t="s">
        <v>345</v>
      </c>
      <c r="C25" s="685"/>
      <c r="D25" s="685"/>
      <c r="E25" s="685"/>
      <c r="F25" s="685"/>
      <c r="G25" s="685"/>
      <c r="H25" s="685"/>
      <c r="I25" s="685"/>
      <c r="J25" s="685"/>
      <c r="K25" s="685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2">
    <mergeCell ref="B9:C9"/>
    <mergeCell ref="D9:J9"/>
    <mergeCell ref="E12:I12"/>
    <mergeCell ref="B22:K22"/>
    <mergeCell ref="B25:K25"/>
    <mergeCell ref="B8:C8"/>
    <mergeCell ref="B3:K3"/>
    <mergeCell ref="B6:C6"/>
    <mergeCell ref="D6:J6"/>
    <mergeCell ref="B7:C7"/>
    <mergeCell ref="D7:H7"/>
    <mergeCell ref="D8:J8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2" x14ac:dyDescent="0.15"/>
  <cols>
    <col min="1" max="1" width="3.33203125" style="50" customWidth="1"/>
    <col min="2" max="2" width="3.5546875" style="50" customWidth="1"/>
    <col min="3" max="3" width="16" style="50" customWidth="1"/>
    <col min="4" max="4" width="4.33203125" style="50" customWidth="1"/>
    <col min="5" max="5" width="5.109375" style="50" customWidth="1"/>
    <col min="6" max="6" width="5.109375" style="51" customWidth="1"/>
    <col min="7" max="9" width="5.109375" style="50" customWidth="1"/>
    <col min="10" max="10" width="18.33203125" style="50" customWidth="1"/>
    <col min="11" max="11" width="75.5546875" style="50" customWidth="1"/>
    <col min="12" max="255" width="8.88671875" style="50"/>
    <col min="256" max="256" width="4.33203125" style="50" customWidth="1"/>
    <col min="257" max="257" width="13.5546875" style="50" customWidth="1"/>
    <col min="258" max="258" width="4.5546875" style="50" customWidth="1"/>
    <col min="259" max="265" width="6.109375" style="50" customWidth="1"/>
    <col min="266" max="266" width="17.5546875" style="50" bestFit="1" customWidth="1"/>
    <col min="267" max="267" width="50.33203125" style="50" customWidth="1"/>
    <col min="268" max="511" width="8.88671875" style="50"/>
    <col min="512" max="512" width="4.33203125" style="50" customWidth="1"/>
    <col min="513" max="513" width="13.5546875" style="50" customWidth="1"/>
    <col min="514" max="514" width="4.5546875" style="50" customWidth="1"/>
    <col min="515" max="521" width="6.109375" style="50" customWidth="1"/>
    <col min="522" max="522" width="17.5546875" style="50" bestFit="1" customWidth="1"/>
    <col min="523" max="523" width="50.33203125" style="50" customWidth="1"/>
    <col min="524" max="767" width="8.88671875" style="50"/>
    <col min="768" max="768" width="4.33203125" style="50" customWidth="1"/>
    <col min="769" max="769" width="13.5546875" style="50" customWidth="1"/>
    <col min="770" max="770" width="4.5546875" style="50" customWidth="1"/>
    <col min="771" max="777" width="6.109375" style="50" customWidth="1"/>
    <col min="778" max="778" width="17.5546875" style="50" bestFit="1" customWidth="1"/>
    <col min="779" max="779" width="50.33203125" style="50" customWidth="1"/>
    <col min="780" max="1023" width="8.88671875" style="50"/>
    <col min="1024" max="1024" width="4.33203125" style="50" customWidth="1"/>
    <col min="1025" max="1025" width="13.5546875" style="50" customWidth="1"/>
    <col min="1026" max="1026" width="4.5546875" style="50" customWidth="1"/>
    <col min="1027" max="1033" width="6.109375" style="50" customWidth="1"/>
    <col min="1034" max="1034" width="17.5546875" style="50" bestFit="1" customWidth="1"/>
    <col min="1035" max="1035" width="50.33203125" style="50" customWidth="1"/>
    <col min="1036" max="1279" width="8.88671875" style="50"/>
    <col min="1280" max="1280" width="4.33203125" style="50" customWidth="1"/>
    <col min="1281" max="1281" width="13.5546875" style="50" customWidth="1"/>
    <col min="1282" max="1282" width="4.5546875" style="50" customWidth="1"/>
    <col min="1283" max="1289" width="6.109375" style="50" customWidth="1"/>
    <col min="1290" max="1290" width="17.5546875" style="50" bestFit="1" customWidth="1"/>
    <col min="1291" max="1291" width="50.33203125" style="50" customWidth="1"/>
    <col min="1292" max="1535" width="8.88671875" style="50"/>
    <col min="1536" max="1536" width="4.33203125" style="50" customWidth="1"/>
    <col min="1537" max="1537" width="13.5546875" style="50" customWidth="1"/>
    <col min="1538" max="1538" width="4.5546875" style="50" customWidth="1"/>
    <col min="1539" max="1545" width="6.109375" style="50" customWidth="1"/>
    <col min="1546" max="1546" width="17.5546875" style="50" bestFit="1" customWidth="1"/>
    <col min="1547" max="1547" width="50.33203125" style="50" customWidth="1"/>
    <col min="1548" max="1791" width="8.88671875" style="50"/>
    <col min="1792" max="1792" width="4.33203125" style="50" customWidth="1"/>
    <col min="1793" max="1793" width="13.5546875" style="50" customWidth="1"/>
    <col min="1794" max="1794" width="4.5546875" style="50" customWidth="1"/>
    <col min="1795" max="1801" width="6.109375" style="50" customWidth="1"/>
    <col min="1802" max="1802" width="17.5546875" style="50" bestFit="1" customWidth="1"/>
    <col min="1803" max="1803" width="50.33203125" style="50" customWidth="1"/>
    <col min="1804" max="2047" width="8.88671875" style="50"/>
    <col min="2048" max="2048" width="4.33203125" style="50" customWidth="1"/>
    <col min="2049" max="2049" width="13.5546875" style="50" customWidth="1"/>
    <col min="2050" max="2050" width="4.5546875" style="50" customWidth="1"/>
    <col min="2051" max="2057" width="6.109375" style="50" customWidth="1"/>
    <col min="2058" max="2058" width="17.5546875" style="50" bestFit="1" customWidth="1"/>
    <col min="2059" max="2059" width="50.33203125" style="50" customWidth="1"/>
    <col min="2060" max="2303" width="8.88671875" style="50"/>
    <col min="2304" max="2304" width="4.33203125" style="50" customWidth="1"/>
    <col min="2305" max="2305" width="13.5546875" style="50" customWidth="1"/>
    <col min="2306" max="2306" width="4.5546875" style="50" customWidth="1"/>
    <col min="2307" max="2313" width="6.109375" style="50" customWidth="1"/>
    <col min="2314" max="2314" width="17.5546875" style="50" bestFit="1" customWidth="1"/>
    <col min="2315" max="2315" width="50.33203125" style="50" customWidth="1"/>
    <col min="2316" max="2559" width="8.88671875" style="50"/>
    <col min="2560" max="2560" width="4.33203125" style="50" customWidth="1"/>
    <col min="2561" max="2561" width="13.5546875" style="50" customWidth="1"/>
    <col min="2562" max="2562" width="4.5546875" style="50" customWidth="1"/>
    <col min="2563" max="2569" width="6.109375" style="50" customWidth="1"/>
    <col min="2570" max="2570" width="17.5546875" style="50" bestFit="1" customWidth="1"/>
    <col min="2571" max="2571" width="50.33203125" style="50" customWidth="1"/>
    <col min="2572" max="2815" width="8.88671875" style="50"/>
    <col min="2816" max="2816" width="4.33203125" style="50" customWidth="1"/>
    <col min="2817" max="2817" width="13.5546875" style="50" customWidth="1"/>
    <col min="2818" max="2818" width="4.5546875" style="50" customWidth="1"/>
    <col min="2819" max="2825" width="6.109375" style="50" customWidth="1"/>
    <col min="2826" max="2826" width="17.5546875" style="50" bestFit="1" customWidth="1"/>
    <col min="2827" max="2827" width="50.33203125" style="50" customWidth="1"/>
    <col min="2828" max="3071" width="8.88671875" style="50"/>
    <col min="3072" max="3072" width="4.33203125" style="50" customWidth="1"/>
    <col min="3073" max="3073" width="13.5546875" style="50" customWidth="1"/>
    <col min="3074" max="3074" width="4.5546875" style="50" customWidth="1"/>
    <col min="3075" max="3081" width="6.109375" style="50" customWidth="1"/>
    <col min="3082" max="3082" width="17.5546875" style="50" bestFit="1" customWidth="1"/>
    <col min="3083" max="3083" width="50.33203125" style="50" customWidth="1"/>
    <col min="3084" max="3327" width="8.88671875" style="50"/>
    <col min="3328" max="3328" width="4.33203125" style="50" customWidth="1"/>
    <col min="3329" max="3329" width="13.5546875" style="50" customWidth="1"/>
    <col min="3330" max="3330" width="4.5546875" style="50" customWidth="1"/>
    <col min="3331" max="3337" width="6.109375" style="50" customWidth="1"/>
    <col min="3338" max="3338" width="17.5546875" style="50" bestFit="1" customWidth="1"/>
    <col min="3339" max="3339" width="50.33203125" style="50" customWidth="1"/>
    <col min="3340" max="3583" width="8.88671875" style="50"/>
    <col min="3584" max="3584" width="4.33203125" style="50" customWidth="1"/>
    <col min="3585" max="3585" width="13.5546875" style="50" customWidth="1"/>
    <col min="3586" max="3586" width="4.5546875" style="50" customWidth="1"/>
    <col min="3587" max="3593" width="6.109375" style="50" customWidth="1"/>
    <col min="3594" max="3594" width="17.5546875" style="50" bestFit="1" customWidth="1"/>
    <col min="3595" max="3595" width="50.33203125" style="50" customWidth="1"/>
    <col min="3596" max="3839" width="8.88671875" style="50"/>
    <col min="3840" max="3840" width="4.33203125" style="50" customWidth="1"/>
    <col min="3841" max="3841" width="13.5546875" style="50" customWidth="1"/>
    <col min="3842" max="3842" width="4.5546875" style="50" customWidth="1"/>
    <col min="3843" max="3849" width="6.109375" style="50" customWidth="1"/>
    <col min="3850" max="3850" width="17.5546875" style="50" bestFit="1" customWidth="1"/>
    <col min="3851" max="3851" width="50.33203125" style="50" customWidth="1"/>
    <col min="3852" max="4095" width="8.88671875" style="50"/>
    <col min="4096" max="4096" width="4.33203125" style="50" customWidth="1"/>
    <col min="4097" max="4097" width="13.5546875" style="50" customWidth="1"/>
    <col min="4098" max="4098" width="4.5546875" style="50" customWidth="1"/>
    <col min="4099" max="4105" width="6.109375" style="50" customWidth="1"/>
    <col min="4106" max="4106" width="17.5546875" style="50" bestFit="1" customWidth="1"/>
    <col min="4107" max="4107" width="50.33203125" style="50" customWidth="1"/>
    <col min="4108" max="4351" width="8.88671875" style="50"/>
    <col min="4352" max="4352" width="4.33203125" style="50" customWidth="1"/>
    <col min="4353" max="4353" width="13.5546875" style="50" customWidth="1"/>
    <col min="4354" max="4354" width="4.5546875" style="50" customWidth="1"/>
    <col min="4355" max="4361" width="6.109375" style="50" customWidth="1"/>
    <col min="4362" max="4362" width="17.5546875" style="50" bestFit="1" customWidth="1"/>
    <col min="4363" max="4363" width="50.33203125" style="50" customWidth="1"/>
    <col min="4364" max="4607" width="8.88671875" style="50"/>
    <col min="4608" max="4608" width="4.33203125" style="50" customWidth="1"/>
    <col min="4609" max="4609" width="13.5546875" style="50" customWidth="1"/>
    <col min="4610" max="4610" width="4.5546875" style="50" customWidth="1"/>
    <col min="4611" max="4617" width="6.109375" style="50" customWidth="1"/>
    <col min="4618" max="4618" width="17.5546875" style="50" bestFit="1" customWidth="1"/>
    <col min="4619" max="4619" width="50.33203125" style="50" customWidth="1"/>
    <col min="4620" max="4863" width="8.88671875" style="50"/>
    <col min="4864" max="4864" width="4.33203125" style="50" customWidth="1"/>
    <col min="4865" max="4865" width="13.5546875" style="50" customWidth="1"/>
    <col min="4866" max="4866" width="4.5546875" style="50" customWidth="1"/>
    <col min="4867" max="4873" width="6.109375" style="50" customWidth="1"/>
    <col min="4874" max="4874" width="17.5546875" style="50" bestFit="1" customWidth="1"/>
    <col min="4875" max="4875" width="50.33203125" style="50" customWidth="1"/>
    <col min="4876" max="5119" width="8.88671875" style="50"/>
    <col min="5120" max="5120" width="4.33203125" style="50" customWidth="1"/>
    <col min="5121" max="5121" width="13.5546875" style="50" customWidth="1"/>
    <col min="5122" max="5122" width="4.5546875" style="50" customWidth="1"/>
    <col min="5123" max="5129" width="6.109375" style="50" customWidth="1"/>
    <col min="5130" max="5130" width="17.5546875" style="50" bestFit="1" customWidth="1"/>
    <col min="5131" max="5131" width="50.33203125" style="50" customWidth="1"/>
    <col min="5132" max="5375" width="8.88671875" style="50"/>
    <col min="5376" max="5376" width="4.33203125" style="50" customWidth="1"/>
    <col min="5377" max="5377" width="13.5546875" style="50" customWidth="1"/>
    <col min="5378" max="5378" width="4.5546875" style="50" customWidth="1"/>
    <col min="5379" max="5385" width="6.109375" style="50" customWidth="1"/>
    <col min="5386" max="5386" width="17.5546875" style="50" bestFit="1" customWidth="1"/>
    <col min="5387" max="5387" width="50.33203125" style="50" customWidth="1"/>
    <col min="5388" max="5631" width="8.88671875" style="50"/>
    <col min="5632" max="5632" width="4.33203125" style="50" customWidth="1"/>
    <col min="5633" max="5633" width="13.5546875" style="50" customWidth="1"/>
    <col min="5634" max="5634" width="4.5546875" style="50" customWidth="1"/>
    <col min="5635" max="5641" width="6.109375" style="50" customWidth="1"/>
    <col min="5642" max="5642" width="17.5546875" style="50" bestFit="1" customWidth="1"/>
    <col min="5643" max="5643" width="50.33203125" style="50" customWidth="1"/>
    <col min="5644" max="5887" width="8.88671875" style="50"/>
    <col min="5888" max="5888" width="4.33203125" style="50" customWidth="1"/>
    <col min="5889" max="5889" width="13.5546875" style="50" customWidth="1"/>
    <col min="5890" max="5890" width="4.5546875" style="50" customWidth="1"/>
    <col min="5891" max="5897" width="6.109375" style="50" customWidth="1"/>
    <col min="5898" max="5898" width="17.5546875" style="50" bestFit="1" customWidth="1"/>
    <col min="5899" max="5899" width="50.33203125" style="50" customWidth="1"/>
    <col min="5900" max="6143" width="8.88671875" style="50"/>
    <col min="6144" max="6144" width="4.33203125" style="50" customWidth="1"/>
    <col min="6145" max="6145" width="13.5546875" style="50" customWidth="1"/>
    <col min="6146" max="6146" width="4.5546875" style="50" customWidth="1"/>
    <col min="6147" max="6153" width="6.109375" style="50" customWidth="1"/>
    <col min="6154" max="6154" width="17.5546875" style="50" bestFit="1" customWidth="1"/>
    <col min="6155" max="6155" width="50.33203125" style="50" customWidth="1"/>
    <col min="6156" max="6399" width="8.88671875" style="50"/>
    <col min="6400" max="6400" width="4.33203125" style="50" customWidth="1"/>
    <col min="6401" max="6401" width="13.5546875" style="50" customWidth="1"/>
    <col min="6402" max="6402" width="4.5546875" style="50" customWidth="1"/>
    <col min="6403" max="6409" width="6.109375" style="50" customWidth="1"/>
    <col min="6410" max="6410" width="17.5546875" style="50" bestFit="1" customWidth="1"/>
    <col min="6411" max="6411" width="50.33203125" style="50" customWidth="1"/>
    <col min="6412" max="6655" width="8.88671875" style="50"/>
    <col min="6656" max="6656" width="4.33203125" style="50" customWidth="1"/>
    <col min="6657" max="6657" width="13.5546875" style="50" customWidth="1"/>
    <col min="6658" max="6658" width="4.5546875" style="50" customWidth="1"/>
    <col min="6659" max="6665" width="6.109375" style="50" customWidth="1"/>
    <col min="6666" max="6666" width="17.5546875" style="50" bestFit="1" customWidth="1"/>
    <col min="6667" max="6667" width="50.33203125" style="50" customWidth="1"/>
    <col min="6668" max="6911" width="8.88671875" style="50"/>
    <col min="6912" max="6912" width="4.33203125" style="50" customWidth="1"/>
    <col min="6913" max="6913" width="13.5546875" style="50" customWidth="1"/>
    <col min="6914" max="6914" width="4.5546875" style="50" customWidth="1"/>
    <col min="6915" max="6921" width="6.109375" style="50" customWidth="1"/>
    <col min="6922" max="6922" width="17.5546875" style="50" bestFit="1" customWidth="1"/>
    <col min="6923" max="6923" width="50.33203125" style="50" customWidth="1"/>
    <col min="6924" max="7167" width="8.88671875" style="50"/>
    <col min="7168" max="7168" width="4.33203125" style="50" customWidth="1"/>
    <col min="7169" max="7169" width="13.5546875" style="50" customWidth="1"/>
    <col min="7170" max="7170" width="4.5546875" style="50" customWidth="1"/>
    <col min="7171" max="7177" width="6.109375" style="50" customWidth="1"/>
    <col min="7178" max="7178" width="17.5546875" style="50" bestFit="1" customWidth="1"/>
    <col min="7179" max="7179" width="50.33203125" style="50" customWidth="1"/>
    <col min="7180" max="7423" width="8.88671875" style="50"/>
    <col min="7424" max="7424" width="4.33203125" style="50" customWidth="1"/>
    <col min="7425" max="7425" width="13.5546875" style="50" customWidth="1"/>
    <col min="7426" max="7426" width="4.5546875" style="50" customWidth="1"/>
    <col min="7427" max="7433" width="6.109375" style="50" customWidth="1"/>
    <col min="7434" max="7434" width="17.5546875" style="50" bestFit="1" customWidth="1"/>
    <col min="7435" max="7435" width="50.33203125" style="50" customWidth="1"/>
    <col min="7436" max="7679" width="8.88671875" style="50"/>
    <col min="7680" max="7680" width="4.33203125" style="50" customWidth="1"/>
    <col min="7681" max="7681" width="13.5546875" style="50" customWidth="1"/>
    <col min="7682" max="7682" width="4.5546875" style="50" customWidth="1"/>
    <col min="7683" max="7689" width="6.109375" style="50" customWidth="1"/>
    <col min="7690" max="7690" width="17.5546875" style="50" bestFit="1" customWidth="1"/>
    <col min="7691" max="7691" width="50.33203125" style="50" customWidth="1"/>
    <col min="7692" max="7935" width="8.88671875" style="50"/>
    <col min="7936" max="7936" width="4.33203125" style="50" customWidth="1"/>
    <col min="7937" max="7937" width="13.5546875" style="50" customWidth="1"/>
    <col min="7938" max="7938" width="4.5546875" style="50" customWidth="1"/>
    <col min="7939" max="7945" width="6.109375" style="50" customWidth="1"/>
    <col min="7946" max="7946" width="17.5546875" style="50" bestFit="1" customWidth="1"/>
    <col min="7947" max="7947" width="50.33203125" style="50" customWidth="1"/>
    <col min="7948" max="8191" width="8.88671875" style="50"/>
    <col min="8192" max="8192" width="4.33203125" style="50" customWidth="1"/>
    <col min="8193" max="8193" width="13.5546875" style="50" customWidth="1"/>
    <col min="8194" max="8194" width="4.5546875" style="50" customWidth="1"/>
    <col min="8195" max="8201" width="6.109375" style="50" customWidth="1"/>
    <col min="8202" max="8202" width="17.5546875" style="50" bestFit="1" customWidth="1"/>
    <col min="8203" max="8203" width="50.33203125" style="50" customWidth="1"/>
    <col min="8204" max="8447" width="8.88671875" style="50"/>
    <col min="8448" max="8448" width="4.33203125" style="50" customWidth="1"/>
    <col min="8449" max="8449" width="13.5546875" style="50" customWidth="1"/>
    <col min="8450" max="8450" width="4.5546875" style="50" customWidth="1"/>
    <col min="8451" max="8457" width="6.109375" style="50" customWidth="1"/>
    <col min="8458" max="8458" width="17.5546875" style="50" bestFit="1" customWidth="1"/>
    <col min="8459" max="8459" width="50.33203125" style="50" customWidth="1"/>
    <col min="8460" max="8703" width="8.88671875" style="50"/>
    <col min="8704" max="8704" width="4.33203125" style="50" customWidth="1"/>
    <col min="8705" max="8705" width="13.5546875" style="50" customWidth="1"/>
    <col min="8706" max="8706" width="4.5546875" style="50" customWidth="1"/>
    <col min="8707" max="8713" width="6.109375" style="50" customWidth="1"/>
    <col min="8714" max="8714" width="17.5546875" style="50" bestFit="1" customWidth="1"/>
    <col min="8715" max="8715" width="50.33203125" style="50" customWidth="1"/>
    <col min="8716" max="8959" width="8.88671875" style="50"/>
    <col min="8960" max="8960" width="4.33203125" style="50" customWidth="1"/>
    <col min="8961" max="8961" width="13.5546875" style="50" customWidth="1"/>
    <col min="8962" max="8962" width="4.5546875" style="50" customWidth="1"/>
    <col min="8963" max="8969" width="6.109375" style="50" customWidth="1"/>
    <col min="8970" max="8970" width="17.5546875" style="50" bestFit="1" customWidth="1"/>
    <col min="8971" max="8971" width="50.33203125" style="50" customWidth="1"/>
    <col min="8972" max="9215" width="8.88671875" style="50"/>
    <col min="9216" max="9216" width="4.33203125" style="50" customWidth="1"/>
    <col min="9217" max="9217" width="13.5546875" style="50" customWidth="1"/>
    <col min="9218" max="9218" width="4.5546875" style="50" customWidth="1"/>
    <col min="9219" max="9225" width="6.109375" style="50" customWidth="1"/>
    <col min="9226" max="9226" width="17.5546875" style="50" bestFit="1" customWidth="1"/>
    <col min="9227" max="9227" width="50.33203125" style="50" customWidth="1"/>
    <col min="9228" max="9471" width="8.88671875" style="50"/>
    <col min="9472" max="9472" width="4.33203125" style="50" customWidth="1"/>
    <col min="9473" max="9473" width="13.5546875" style="50" customWidth="1"/>
    <col min="9474" max="9474" width="4.5546875" style="50" customWidth="1"/>
    <col min="9475" max="9481" width="6.109375" style="50" customWidth="1"/>
    <col min="9482" max="9482" width="17.5546875" style="50" bestFit="1" customWidth="1"/>
    <col min="9483" max="9483" width="50.33203125" style="50" customWidth="1"/>
    <col min="9484" max="9727" width="8.88671875" style="50"/>
    <col min="9728" max="9728" width="4.33203125" style="50" customWidth="1"/>
    <col min="9729" max="9729" width="13.5546875" style="50" customWidth="1"/>
    <col min="9730" max="9730" width="4.5546875" style="50" customWidth="1"/>
    <col min="9731" max="9737" width="6.109375" style="50" customWidth="1"/>
    <col min="9738" max="9738" width="17.5546875" style="50" bestFit="1" customWidth="1"/>
    <col min="9739" max="9739" width="50.33203125" style="50" customWidth="1"/>
    <col min="9740" max="9983" width="8.88671875" style="50"/>
    <col min="9984" max="9984" width="4.33203125" style="50" customWidth="1"/>
    <col min="9985" max="9985" width="13.5546875" style="50" customWidth="1"/>
    <col min="9986" max="9986" width="4.5546875" style="50" customWidth="1"/>
    <col min="9987" max="9993" width="6.109375" style="50" customWidth="1"/>
    <col min="9994" max="9994" width="17.5546875" style="50" bestFit="1" customWidth="1"/>
    <col min="9995" max="9995" width="50.33203125" style="50" customWidth="1"/>
    <col min="9996" max="10239" width="8.88671875" style="50"/>
    <col min="10240" max="10240" width="4.33203125" style="50" customWidth="1"/>
    <col min="10241" max="10241" width="13.5546875" style="50" customWidth="1"/>
    <col min="10242" max="10242" width="4.5546875" style="50" customWidth="1"/>
    <col min="10243" max="10249" width="6.109375" style="50" customWidth="1"/>
    <col min="10250" max="10250" width="17.5546875" style="50" bestFit="1" customWidth="1"/>
    <col min="10251" max="10251" width="50.33203125" style="50" customWidth="1"/>
    <col min="10252" max="10495" width="8.88671875" style="50"/>
    <col min="10496" max="10496" width="4.33203125" style="50" customWidth="1"/>
    <col min="10497" max="10497" width="13.5546875" style="50" customWidth="1"/>
    <col min="10498" max="10498" width="4.5546875" style="50" customWidth="1"/>
    <col min="10499" max="10505" width="6.109375" style="50" customWidth="1"/>
    <col min="10506" max="10506" width="17.5546875" style="50" bestFit="1" customWidth="1"/>
    <col min="10507" max="10507" width="50.33203125" style="50" customWidth="1"/>
    <col min="10508" max="10751" width="8.88671875" style="50"/>
    <col min="10752" max="10752" width="4.33203125" style="50" customWidth="1"/>
    <col min="10753" max="10753" width="13.5546875" style="50" customWidth="1"/>
    <col min="10754" max="10754" width="4.5546875" style="50" customWidth="1"/>
    <col min="10755" max="10761" width="6.109375" style="50" customWidth="1"/>
    <col min="10762" max="10762" width="17.5546875" style="50" bestFit="1" customWidth="1"/>
    <col min="10763" max="10763" width="50.33203125" style="50" customWidth="1"/>
    <col min="10764" max="11007" width="8.88671875" style="50"/>
    <col min="11008" max="11008" width="4.33203125" style="50" customWidth="1"/>
    <col min="11009" max="11009" width="13.5546875" style="50" customWidth="1"/>
    <col min="11010" max="11010" width="4.5546875" style="50" customWidth="1"/>
    <col min="11011" max="11017" width="6.109375" style="50" customWidth="1"/>
    <col min="11018" max="11018" width="17.5546875" style="50" bestFit="1" customWidth="1"/>
    <col min="11019" max="11019" width="50.33203125" style="50" customWidth="1"/>
    <col min="11020" max="11263" width="8.88671875" style="50"/>
    <col min="11264" max="11264" width="4.33203125" style="50" customWidth="1"/>
    <col min="11265" max="11265" width="13.5546875" style="50" customWidth="1"/>
    <col min="11266" max="11266" width="4.5546875" style="50" customWidth="1"/>
    <col min="11267" max="11273" width="6.109375" style="50" customWidth="1"/>
    <col min="11274" max="11274" width="17.5546875" style="50" bestFit="1" customWidth="1"/>
    <col min="11275" max="11275" width="50.33203125" style="50" customWidth="1"/>
    <col min="11276" max="11519" width="8.88671875" style="50"/>
    <col min="11520" max="11520" width="4.33203125" style="50" customWidth="1"/>
    <col min="11521" max="11521" width="13.5546875" style="50" customWidth="1"/>
    <col min="11522" max="11522" width="4.5546875" style="50" customWidth="1"/>
    <col min="11523" max="11529" width="6.109375" style="50" customWidth="1"/>
    <col min="11530" max="11530" width="17.5546875" style="50" bestFit="1" customWidth="1"/>
    <col min="11531" max="11531" width="50.33203125" style="50" customWidth="1"/>
    <col min="11532" max="11775" width="8.88671875" style="50"/>
    <col min="11776" max="11776" width="4.33203125" style="50" customWidth="1"/>
    <col min="11777" max="11777" width="13.5546875" style="50" customWidth="1"/>
    <col min="11778" max="11778" width="4.5546875" style="50" customWidth="1"/>
    <col min="11779" max="11785" width="6.109375" style="50" customWidth="1"/>
    <col min="11786" max="11786" width="17.5546875" style="50" bestFit="1" customWidth="1"/>
    <col min="11787" max="11787" width="50.33203125" style="50" customWidth="1"/>
    <col min="11788" max="12031" width="8.88671875" style="50"/>
    <col min="12032" max="12032" width="4.33203125" style="50" customWidth="1"/>
    <col min="12033" max="12033" width="13.5546875" style="50" customWidth="1"/>
    <col min="12034" max="12034" width="4.5546875" style="50" customWidth="1"/>
    <col min="12035" max="12041" width="6.109375" style="50" customWidth="1"/>
    <col min="12042" max="12042" width="17.5546875" style="50" bestFit="1" customWidth="1"/>
    <col min="12043" max="12043" width="50.33203125" style="50" customWidth="1"/>
    <col min="12044" max="12287" width="8.88671875" style="50"/>
    <col min="12288" max="12288" width="4.33203125" style="50" customWidth="1"/>
    <col min="12289" max="12289" width="13.5546875" style="50" customWidth="1"/>
    <col min="12290" max="12290" width="4.5546875" style="50" customWidth="1"/>
    <col min="12291" max="12297" width="6.109375" style="50" customWidth="1"/>
    <col min="12298" max="12298" width="17.5546875" style="50" bestFit="1" customWidth="1"/>
    <col min="12299" max="12299" width="50.33203125" style="50" customWidth="1"/>
    <col min="12300" max="12543" width="8.88671875" style="50"/>
    <col min="12544" max="12544" width="4.33203125" style="50" customWidth="1"/>
    <col min="12545" max="12545" width="13.5546875" style="50" customWidth="1"/>
    <col min="12546" max="12546" width="4.5546875" style="50" customWidth="1"/>
    <col min="12547" max="12553" width="6.109375" style="50" customWidth="1"/>
    <col min="12554" max="12554" width="17.5546875" style="50" bestFit="1" customWidth="1"/>
    <col min="12555" max="12555" width="50.33203125" style="50" customWidth="1"/>
    <col min="12556" max="12799" width="8.88671875" style="50"/>
    <col min="12800" max="12800" width="4.33203125" style="50" customWidth="1"/>
    <col min="12801" max="12801" width="13.5546875" style="50" customWidth="1"/>
    <col min="12802" max="12802" width="4.5546875" style="50" customWidth="1"/>
    <col min="12803" max="12809" width="6.109375" style="50" customWidth="1"/>
    <col min="12810" max="12810" width="17.5546875" style="50" bestFit="1" customWidth="1"/>
    <col min="12811" max="12811" width="50.33203125" style="50" customWidth="1"/>
    <col min="12812" max="13055" width="8.88671875" style="50"/>
    <col min="13056" max="13056" width="4.33203125" style="50" customWidth="1"/>
    <col min="13057" max="13057" width="13.5546875" style="50" customWidth="1"/>
    <col min="13058" max="13058" width="4.5546875" style="50" customWidth="1"/>
    <col min="13059" max="13065" width="6.109375" style="50" customWidth="1"/>
    <col min="13066" max="13066" width="17.5546875" style="50" bestFit="1" customWidth="1"/>
    <col min="13067" max="13067" width="50.33203125" style="50" customWidth="1"/>
    <col min="13068" max="13311" width="8.88671875" style="50"/>
    <col min="13312" max="13312" width="4.33203125" style="50" customWidth="1"/>
    <col min="13313" max="13313" width="13.5546875" style="50" customWidth="1"/>
    <col min="13314" max="13314" width="4.5546875" style="50" customWidth="1"/>
    <col min="13315" max="13321" width="6.109375" style="50" customWidth="1"/>
    <col min="13322" max="13322" width="17.5546875" style="50" bestFit="1" customWidth="1"/>
    <col min="13323" max="13323" width="50.33203125" style="50" customWidth="1"/>
    <col min="13324" max="13567" width="8.88671875" style="50"/>
    <col min="13568" max="13568" width="4.33203125" style="50" customWidth="1"/>
    <col min="13569" max="13569" width="13.5546875" style="50" customWidth="1"/>
    <col min="13570" max="13570" width="4.5546875" style="50" customWidth="1"/>
    <col min="13571" max="13577" width="6.109375" style="50" customWidth="1"/>
    <col min="13578" max="13578" width="17.5546875" style="50" bestFit="1" customWidth="1"/>
    <col min="13579" max="13579" width="50.33203125" style="50" customWidth="1"/>
    <col min="13580" max="13823" width="8.88671875" style="50"/>
    <col min="13824" max="13824" width="4.33203125" style="50" customWidth="1"/>
    <col min="13825" max="13825" width="13.5546875" style="50" customWidth="1"/>
    <col min="13826" max="13826" width="4.5546875" style="50" customWidth="1"/>
    <col min="13827" max="13833" width="6.109375" style="50" customWidth="1"/>
    <col min="13834" max="13834" width="17.5546875" style="50" bestFit="1" customWidth="1"/>
    <col min="13835" max="13835" width="50.33203125" style="50" customWidth="1"/>
    <col min="13836" max="14079" width="8.88671875" style="50"/>
    <col min="14080" max="14080" width="4.33203125" style="50" customWidth="1"/>
    <col min="14081" max="14081" width="13.5546875" style="50" customWidth="1"/>
    <col min="14082" max="14082" width="4.5546875" style="50" customWidth="1"/>
    <col min="14083" max="14089" width="6.109375" style="50" customWidth="1"/>
    <col min="14090" max="14090" width="17.5546875" style="50" bestFit="1" customWidth="1"/>
    <col min="14091" max="14091" width="50.33203125" style="50" customWidth="1"/>
    <col min="14092" max="14335" width="8.88671875" style="50"/>
    <col min="14336" max="14336" width="4.33203125" style="50" customWidth="1"/>
    <col min="14337" max="14337" width="13.5546875" style="50" customWidth="1"/>
    <col min="14338" max="14338" width="4.5546875" style="50" customWidth="1"/>
    <col min="14339" max="14345" width="6.109375" style="50" customWidth="1"/>
    <col min="14346" max="14346" width="17.5546875" style="50" bestFit="1" customWidth="1"/>
    <col min="14347" max="14347" width="50.33203125" style="50" customWidth="1"/>
    <col min="14348" max="14591" width="8.88671875" style="50"/>
    <col min="14592" max="14592" width="4.33203125" style="50" customWidth="1"/>
    <col min="14593" max="14593" width="13.5546875" style="50" customWidth="1"/>
    <col min="14594" max="14594" width="4.5546875" style="50" customWidth="1"/>
    <col min="14595" max="14601" width="6.109375" style="50" customWidth="1"/>
    <col min="14602" max="14602" width="17.5546875" style="50" bestFit="1" customWidth="1"/>
    <col min="14603" max="14603" width="50.33203125" style="50" customWidth="1"/>
    <col min="14604" max="14847" width="8.88671875" style="50"/>
    <col min="14848" max="14848" width="4.33203125" style="50" customWidth="1"/>
    <col min="14849" max="14849" width="13.5546875" style="50" customWidth="1"/>
    <col min="14850" max="14850" width="4.5546875" style="50" customWidth="1"/>
    <col min="14851" max="14857" width="6.109375" style="50" customWidth="1"/>
    <col min="14858" max="14858" width="17.5546875" style="50" bestFit="1" customWidth="1"/>
    <col min="14859" max="14859" width="50.33203125" style="50" customWidth="1"/>
    <col min="14860" max="15103" width="8.88671875" style="50"/>
    <col min="15104" max="15104" width="4.33203125" style="50" customWidth="1"/>
    <col min="15105" max="15105" width="13.5546875" style="50" customWidth="1"/>
    <col min="15106" max="15106" width="4.5546875" style="50" customWidth="1"/>
    <col min="15107" max="15113" width="6.109375" style="50" customWidth="1"/>
    <col min="15114" max="15114" width="17.5546875" style="50" bestFit="1" customWidth="1"/>
    <col min="15115" max="15115" width="50.33203125" style="50" customWidth="1"/>
    <col min="15116" max="15359" width="8.88671875" style="50"/>
    <col min="15360" max="15360" width="4.33203125" style="50" customWidth="1"/>
    <col min="15361" max="15361" width="13.5546875" style="50" customWidth="1"/>
    <col min="15362" max="15362" width="4.5546875" style="50" customWidth="1"/>
    <col min="15363" max="15369" width="6.109375" style="50" customWidth="1"/>
    <col min="15370" max="15370" width="17.5546875" style="50" bestFit="1" customWidth="1"/>
    <col min="15371" max="15371" width="50.33203125" style="50" customWidth="1"/>
    <col min="15372" max="15615" width="8.88671875" style="50"/>
    <col min="15616" max="15616" width="4.33203125" style="50" customWidth="1"/>
    <col min="15617" max="15617" width="13.5546875" style="50" customWidth="1"/>
    <col min="15618" max="15618" width="4.5546875" style="50" customWidth="1"/>
    <col min="15619" max="15625" width="6.109375" style="50" customWidth="1"/>
    <col min="15626" max="15626" width="17.5546875" style="50" bestFit="1" customWidth="1"/>
    <col min="15627" max="15627" width="50.33203125" style="50" customWidth="1"/>
    <col min="15628" max="15871" width="8.88671875" style="50"/>
    <col min="15872" max="15872" width="4.33203125" style="50" customWidth="1"/>
    <col min="15873" max="15873" width="13.5546875" style="50" customWidth="1"/>
    <col min="15874" max="15874" width="4.5546875" style="50" customWidth="1"/>
    <col min="15875" max="15881" width="6.109375" style="50" customWidth="1"/>
    <col min="15882" max="15882" width="17.5546875" style="50" bestFit="1" customWidth="1"/>
    <col min="15883" max="15883" width="50.33203125" style="50" customWidth="1"/>
    <col min="15884" max="16127" width="8.88671875" style="50"/>
    <col min="16128" max="16128" width="4.33203125" style="50" customWidth="1"/>
    <col min="16129" max="16129" width="13.5546875" style="50" customWidth="1"/>
    <col min="16130" max="16130" width="4.5546875" style="50" customWidth="1"/>
    <col min="16131" max="16137" width="6.109375" style="50" customWidth="1"/>
    <col min="16138" max="16138" width="17.5546875" style="50" bestFit="1" customWidth="1"/>
    <col min="16139" max="16139" width="50.33203125" style="50" customWidth="1"/>
    <col min="16140" max="16384" width="8.88671875" style="50"/>
  </cols>
  <sheetData>
    <row r="1" spans="2:11" x14ac:dyDescent="0.15">
      <c r="K1" s="52" t="s">
        <v>325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4" x14ac:dyDescent="0.15">
      <c r="B3" s="686" t="s">
        <v>470</v>
      </c>
      <c r="C3" s="686"/>
      <c r="D3" s="686"/>
      <c r="E3" s="686"/>
      <c r="F3" s="686"/>
      <c r="G3" s="686"/>
      <c r="H3" s="686"/>
      <c r="I3" s="686"/>
      <c r="J3" s="686"/>
      <c r="K3" s="686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9" t="s">
        <v>357</v>
      </c>
      <c r="C6" s="680"/>
      <c r="D6" s="687"/>
      <c r="E6" s="687"/>
      <c r="F6" s="687"/>
      <c r="G6" s="687"/>
      <c r="H6" s="687"/>
      <c r="I6" s="687"/>
      <c r="J6" s="688"/>
      <c r="K6" s="56"/>
    </row>
    <row r="7" spans="2:11" ht="18.75" customHeight="1" x14ac:dyDescent="0.15">
      <c r="B7" s="679" t="s">
        <v>358</v>
      </c>
      <c r="C7" s="680"/>
      <c r="D7" s="689"/>
      <c r="E7" s="690"/>
      <c r="F7" s="690"/>
      <c r="G7" s="690"/>
      <c r="H7" s="691"/>
      <c r="I7" s="57" t="s">
        <v>172</v>
      </c>
      <c r="J7" s="58"/>
      <c r="K7" s="56"/>
    </row>
    <row r="8" spans="2:11" ht="18.75" customHeight="1" x14ac:dyDescent="0.15">
      <c r="B8" s="679" t="s">
        <v>359</v>
      </c>
      <c r="C8" s="680"/>
      <c r="D8" s="681"/>
      <c r="E8" s="681"/>
      <c r="F8" s="681"/>
      <c r="G8" s="682"/>
      <c r="H8" s="682"/>
      <c r="I8" s="682"/>
      <c r="J8" s="682"/>
      <c r="K8" s="56"/>
    </row>
    <row r="9" spans="2:11" ht="18.75" customHeight="1" x14ac:dyDescent="0.15">
      <c r="B9" s="679" t="s">
        <v>174</v>
      </c>
      <c r="C9" s="680"/>
      <c r="D9" s="681"/>
      <c r="E9" s="681"/>
      <c r="F9" s="681"/>
      <c r="G9" s="682"/>
      <c r="H9" s="682"/>
      <c r="I9" s="682"/>
      <c r="J9" s="682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3" t="s">
        <v>178</v>
      </c>
      <c r="F12" s="684"/>
      <c r="G12" s="684"/>
      <c r="H12" s="684"/>
      <c r="I12" s="684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3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5" t="s">
        <v>269</v>
      </c>
      <c r="C22" s="685"/>
      <c r="D22" s="685"/>
      <c r="E22" s="685"/>
      <c r="F22" s="685"/>
      <c r="G22" s="685"/>
      <c r="H22" s="685"/>
      <c r="I22" s="685"/>
      <c r="J22" s="685"/>
      <c r="K22" s="685"/>
    </row>
    <row r="23" spans="2:11" ht="12" customHeight="1" x14ac:dyDescent="0.15">
      <c r="B23" s="80" t="s">
        <v>267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2:11" ht="12" customHeight="1" x14ac:dyDescent="0.15">
      <c r="B24" s="80" t="s">
        <v>268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1" ht="12" customHeight="1" x14ac:dyDescent="0.15">
      <c r="B25" s="368" t="s">
        <v>344</v>
      </c>
      <c r="C25" s="368"/>
      <c r="D25" s="368"/>
      <c r="E25" s="368"/>
      <c r="F25" s="368"/>
      <c r="G25" s="368"/>
      <c r="H25" s="368"/>
      <c r="I25" s="368"/>
      <c r="J25" s="368"/>
      <c r="K25" s="368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1">
    <mergeCell ref="B3:K3"/>
    <mergeCell ref="B6:C6"/>
    <mergeCell ref="D6:J6"/>
    <mergeCell ref="B7:C7"/>
    <mergeCell ref="D7:H7"/>
    <mergeCell ref="B9:C9"/>
    <mergeCell ref="D9:J9"/>
    <mergeCell ref="E12:I12"/>
    <mergeCell ref="B22:K22"/>
    <mergeCell ref="B8:C8"/>
    <mergeCell ref="D8:J8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B1:K26"/>
  <sheetViews>
    <sheetView showGridLines="0" zoomScale="85" zoomScaleNormal="85" zoomScaleSheetLayoutView="100" zoomScalePageLayoutView="85" workbookViewId="0">
      <selection activeCell="B3" sqref="B3:K3"/>
    </sheetView>
  </sheetViews>
  <sheetFormatPr defaultRowHeight="13.2" x14ac:dyDescent="0.15"/>
  <cols>
    <col min="1" max="1" width="3.33203125" style="50" customWidth="1"/>
    <col min="2" max="2" width="3.5546875" style="50" customWidth="1"/>
    <col min="3" max="3" width="16" style="50" customWidth="1"/>
    <col min="4" max="4" width="4.33203125" style="50" customWidth="1"/>
    <col min="5" max="5" width="5.109375" style="50" customWidth="1"/>
    <col min="6" max="6" width="5.109375" style="51" customWidth="1"/>
    <col min="7" max="9" width="5.109375" style="50" customWidth="1"/>
    <col min="10" max="10" width="18.33203125" style="50" customWidth="1"/>
    <col min="11" max="11" width="75.5546875" style="50" customWidth="1"/>
    <col min="12" max="13" width="9.109375" style="50"/>
    <col min="14" max="14" width="14.109375" style="50" customWidth="1"/>
    <col min="15" max="255" width="9.109375" style="50"/>
    <col min="256" max="256" width="4.33203125" style="50" customWidth="1"/>
    <col min="257" max="257" width="13.5546875" style="50" customWidth="1"/>
    <col min="258" max="258" width="4.5546875" style="50" customWidth="1"/>
    <col min="259" max="265" width="6.109375" style="50" customWidth="1"/>
    <col min="266" max="266" width="17.5546875" style="50" bestFit="1" customWidth="1"/>
    <col min="267" max="267" width="50.33203125" style="50" customWidth="1"/>
    <col min="268" max="511" width="9.109375" style="50"/>
    <col min="512" max="512" width="4.33203125" style="50" customWidth="1"/>
    <col min="513" max="513" width="13.5546875" style="50" customWidth="1"/>
    <col min="514" max="514" width="4.5546875" style="50" customWidth="1"/>
    <col min="515" max="521" width="6.109375" style="50" customWidth="1"/>
    <col min="522" max="522" width="17.5546875" style="50" bestFit="1" customWidth="1"/>
    <col min="523" max="523" width="50.33203125" style="50" customWidth="1"/>
    <col min="524" max="767" width="9.109375" style="50"/>
    <col min="768" max="768" width="4.33203125" style="50" customWidth="1"/>
    <col min="769" max="769" width="13.5546875" style="50" customWidth="1"/>
    <col min="770" max="770" width="4.5546875" style="50" customWidth="1"/>
    <col min="771" max="777" width="6.109375" style="50" customWidth="1"/>
    <col min="778" max="778" width="17.5546875" style="50" bestFit="1" customWidth="1"/>
    <col min="779" max="779" width="50.33203125" style="50" customWidth="1"/>
    <col min="780" max="1023" width="9.109375" style="50"/>
    <col min="1024" max="1024" width="4.33203125" style="50" customWidth="1"/>
    <col min="1025" max="1025" width="13.5546875" style="50" customWidth="1"/>
    <col min="1026" max="1026" width="4.5546875" style="50" customWidth="1"/>
    <col min="1027" max="1033" width="6.109375" style="50" customWidth="1"/>
    <col min="1034" max="1034" width="17.5546875" style="50" bestFit="1" customWidth="1"/>
    <col min="1035" max="1035" width="50.33203125" style="50" customWidth="1"/>
    <col min="1036" max="1279" width="9.109375" style="50"/>
    <col min="1280" max="1280" width="4.33203125" style="50" customWidth="1"/>
    <col min="1281" max="1281" width="13.5546875" style="50" customWidth="1"/>
    <col min="1282" max="1282" width="4.5546875" style="50" customWidth="1"/>
    <col min="1283" max="1289" width="6.109375" style="50" customWidth="1"/>
    <col min="1290" max="1290" width="17.5546875" style="50" bestFit="1" customWidth="1"/>
    <col min="1291" max="1291" width="50.33203125" style="50" customWidth="1"/>
    <col min="1292" max="1535" width="9.109375" style="50"/>
    <col min="1536" max="1536" width="4.33203125" style="50" customWidth="1"/>
    <col min="1537" max="1537" width="13.5546875" style="50" customWidth="1"/>
    <col min="1538" max="1538" width="4.5546875" style="50" customWidth="1"/>
    <col min="1539" max="1545" width="6.109375" style="50" customWidth="1"/>
    <col min="1546" max="1546" width="17.5546875" style="50" bestFit="1" customWidth="1"/>
    <col min="1547" max="1547" width="50.33203125" style="50" customWidth="1"/>
    <col min="1548" max="1791" width="9.109375" style="50"/>
    <col min="1792" max="1792" width="4.33203125" style="50" customWidth="1"/>
    <col min="1793" max="1793" width="13.5546875" style="50" customWidth="1"/>
    <col min="1794" max="1794" width="4.5546875" style="50" customWidth="1"/>
    <col min="1795" max="1801" width="6.109375" style="50" customWidth="1"/>
    <col min="1802" max="1802" width="17.5546875" style="50" bestFit="1" customWidth="1"/>
    <col min="1803" max="1803" width="50.33203125" style="50" customWidth="1"/>
    <col min="1804" max="2047" width="9.109375" style="50"/>
    <col min="2048" max="2048" width="4.33203125" style="50" customWidth="1"/>
    <col min="2049" max="2049" width="13.5546875" style="50" customWidth="1"/>
    <col min="2050" max="2050" width="4.5546875" style="50" customWidth="1"/>
    <col min="2051" max="2057" width="6.109375" style="50" customWidth="1"/>
    <col min="2058" max="2058" width="17.5546875" style="50" bestFit="1" customWidth="1"/>
    <col min="2059" max="2059" width="50.33203125" style="50" customWidth="1"/>
    <col min="2060" max="2303" width="9.109375" style="50"/>
    <col min="2304" max="2304" width="4.33203125" style="50" customWidth="1"/>
    <col min="2305" max="2305" width="13.5546875" style="50" customWidth="1"/>
    <col min="2306" max="2306" width="4.5546875" style="50" customWidth="1"/>
    <col min="2307" max="2313" width="6.109375" style="50" customWidth="1"/>
    <col min="2314" max="2314" width="17.5546875" style="50" bestFit="1" customWidth="1"/>
    <col min="2315" max="2315" width="50.33203125" style="50" customWidth="1"/>
    <col min="2316" max="2559" width="9.109375" style="50"/>
    <col min="2560" max="2560" width="4.33203125" style="50" customWidth="1"/>
    <col min="2561" max="2561" width="13.5546875" style="50" customWidth="1"/>
    <col min="2562" max="2562" width="4.5546875" style="50" customWidth="1"/>
    <col min="2563" max="2569" width="6.109375" style="50" customWidth="1"/>
    <col min="2570" max="2570" width="17.5546875" style="50" bestFit="1" customWidth="1"/>
    <col min="2571" max="2571" width="50.33203125" style="50" customWidth="1"/>
    <col min="2572" max="2815" width="9.109375" style="50"/>
    <col min="2816" max="2816" width="4.33203125" style="50" customWidth="1"/>
    <col min="2817" max="2817" width="13.5546875" style="50" customWidth="1"/>
    <col min="2818" max="2818" width="4.5546875" style="50" customWidth="1"/>
    <col min="2819" max="2825" width="6.109375" style="50" customWidth="1"/>
    <col min="2826" max="2826" width="17.5546875" style="50" bestFit="1" customWidth="1"/>
    <col min="2827" max="2827" width="50.33203125" style="50" customWidth="1"/>
    <col min="2828" max="3071" width="9.109375" style="50"/>
    <col min="3072" max="3072" width="4.33203125" style="50" customWidth="1"/>
    <col min="3073" max="3073" width="13.5546875" style="50" customWidth="1"/>
    <col min="3074" max="3074" width="4.5546875" style="50" customWidth="1"/>
    <col min="3075" max="3081" width="6.109375" style="50" customWidth="1"/>
    <col min="3082" max="3082" width="17.5546875" style="50" bestFit="1" customWidth="1"/>
    <col min="3083" max="3083" width="50.33203125" style="50" customWidth="1"/>
    <col min="3084" max="3327" width="9.109375" style="50"/>
    <col min="3328" max="3328" width="4.33203125" style="50" customWidth="1"/>
    <col min="3329" max="3329" width="13.5546875" style="50" customWidth="1"/>
    <col min="3330" max="3330" width="4.5546875" style="50" customWidth="1"/>
    <col min="3331" max="3337" width="6.109375" style="50" customWidth="1"/>
    <col min="3338" max="3338" width="17.5546875" style="50" bestFit="1" customWidth="1"/>
    <col min="3339" max="3339" width="50.33203125" style="50" customWidth="1"/>
    <col min="3340" max="3583" width="9.109375" style="50"/>
    <col min="3584" max="3584" width="4.33203125" style="50" customWidth="1"/>
    <col min="3585" max="3585" width="13.5546875" style="50" customWidth="1"/>
    <col min="3586" max="3586" width="4.5546875" style="50" customWidth="1"/>
    <col min="3587" max="3593" width="6.109375" style="50" customWidth="1"/>
    <col min="3594" max="3594" width="17.5546875" style="50" bestFit="1" customWidth="1"/>
    <col min="3595" max="3595" width="50.33203125" style="50" customWidth="1"/>
    <col min="3596" max="3839" width="9.109375" style="50"/>
    <col min="3840" max="3840" width="4.33203125" style="50" customWidth="1"/>
    <col min="3841" max="3841" width="13.5546875" style="50" customWidth="1"/>
    <col min="3842" max="3842" width="4.5546875" style="50" customWidth="1"/>
    <col min="3843" max="3849" width="6.109375" style="50" customWidth="1"/>
    <col min="3850" max="3850" width="17.5546875" style="50" bestFit="1" customWidth="1"/>
    <col min="3851" max="3851" width="50.33203125" style="50" customWidth="1"/>
    <col min="3852" max="4095" width="9.109375" style="50"/>
    <col min="4096" max="4096" width="4.33203125" style="50" customWidth="1"/>
    <col min="4097" max="4097" width="13.5546875" style="50" customWidth="1"/>
    <col min="4098" max="4098" width="4.5546875" style="50" customWidth="1"/>
    <col min="4099" max="4105" width="6.109375" style="50" customWidth="1"/>
    <col min="4106" max="4106" width="17.5546875" style="50" bestFit="1" customWidth="1"/>
    <col min="4107" max="4107" width="50.33203125" style="50" customWidth="1"/>
    <col min="4108" max="4351" width="9.109375" style="50"/>
    <col min="4352" max="4352" width="4.33203125" style="50" customWidth="1"/>
    <col min="4353" max="4353" width="13.5546875" style="50" customWidth="1"/>
    <col min="4354" max="4354" width="4.5546875" style="50" customWidth="1"/>
    <col min="4355" max="4361" width="6.109375" style="50" customWidth="1"/>
    <col min="4362" max="4362" width="17.5546875" style="50" bestFit="1" customWidth="1"/>
    <col min="4363" max="4363" width="50.33203125" style="50" customWidth="1"/>
    <col min="4364" max="4607" width="9.109375" style="50"/>
    <col min="4608" max="4608" width="4.33203125" style="50" customWidth="1"/>
    <col min="4609" max="4609" width="13.5546875" style="50" customWidth="1"/>
    <col min="4610" max="4610" width="4.5546875" style="50" customWidth="1"/>
    <col min="4611" max="4617" width="6.109375" style="50" customWidth="1"/>
    <col min="4618" max="4618" width="17.5546875" style="50" bestFit="1" customWidth="1"/>
    <col min="4619" max="4619" width="50.33203125" style="50" customWidth="1"/>
    <col min="4620" max="4863" width="9.109375" style="50"/>
    <col min="4864" max="4864" width="4.33203125" style="50" customWidth="1"/>
    <col min="4865" max="4865" width="13.5546875" style="50" customWidth="1"/>
    <col min="4866" max="4866" width="4.5546875" style="50" customWidth="1"/>
    <col min="4867" max="4873" width="6.109375" style="50" customWidth="1"/>
    <col min="4874" max="4874" width="17.5546875" style="50" bestFit="1" customWidth="1"/>
    <col min="4875" max="4875" width="50.33203125" style="50" customWidth="1"/>
    <col min="4876" max="5119" width="9.109375" style="50"/>
    <col min="5120" max="5120" width="4.33203125" style="50" customWidth="1"/>
    <col min="5121" max="5121" width="13.5546875" style="50" customWidth="1"/>
    <col min="5122" max="5122" width="4.5546875" style="50" customWidth="1"/>
    <col min="5123" max="5129" width="6.109375" style="50" customWidth="1"/>
    <col min="5130" max="5130" width="17.5546875" style="50" bestFit="1" customWidth="1"/>
    <col min="5131" max="5131" width="50.33203125" style="50" customWidth="1"/>
    <col min="5132" max="5375" width="9.109375" style="50"/>
    <col min="5376" max="5376" width="4.33203125" style="50" customWidth="1"/>
    <col min="5377" max="5377" width="13.5546875" style="50" customWidth="1"/>
    <col min="5378" max="5378" width="4.5546875" style="50" customWidth="1"/>
    <col min="5379" max="5385" width="6.109375" style="50" customWidth="1"/>
    <col min="5386" max="5386" width="17.5546875" style="50" bestFit="1" customWidth="1"/>
    <col min="5387" max="5387" width="50.33203125" style="50" customWidth="1"/>
    <col min="5388" max="5631" width="9.109375" style="50"/>
    <col min="5632" max="5632" width="4.33203125" style="50" customWidth="1"/>
    <col min="5633" max="5633" width="13.5546875" style="50" customWidth="1"/>
    <col min="5634" max="5634" width="4.5546875" style="50" customWidth="1"/>
    <col min="5635" max="5641" width="6.109375" style="50" customWidth="1"/>
    <col min="5642" max="5642" width="17.5546875" style="50" bestFit="1" customWidth="1"/>
    <col min="5643" max="5643" width="50.33203125" style="50" customWidth="1"/>
    <col min="5644" max="5887" width="9.109375" style="50"/>
    <col min="5888" max="5888" width="4.33203125" style="50" customWidth="1"/>
    <col min="5889" max="5889" width="13.5546875" style="50" customWidth="1"/>
    <col min="5890" max="5890" width="4.5546875" style="50" customWidth="1"/>
    <col min="5891" max="5897" width="6.109375" style="50" customWidth="1"/>
    <col min="5898" max="5898" width="17.5546875" style="50" bestFit="1" customWidth="1"/>
    <col min="5899" max="5899" width="50.33203125" style="50" customWidth="1"/>
    <col min="5900" max="6143" width="9.109375" style="50"/>
    <col min="6144" max="6144" width="4.33203125" style="50" customWidth="1"/>
    <col min="6145" max="6145" width="13.5546875" style="50" customWidth="1"/>
    <col min="6146" max="6146" width="4.5546875" style="50" customWidth="1"/>
    <col min="6147" max="6153" width="6.109375" style="50" customWidth="1"/>
    <col min="6154" max="6154" width="17.5546875" style="50" bestFit="1" customWidth="1"/>
    <col min="6155" max="6155" width="50.33203125" style="50" customWidth="1"/>
    <col min="6156" max="6399" width="9.109375" style="50"/>
    <col min="6400" max="6400" width="4.33203125" style="50" customWidth="1"/>
    <col min="6401" max="6401" width="13.5546875" style="50" customWidth="1"/>
    <col min="6402" max="6402" width="4.5546875" style="50" customWidth="1"/>
    <col min="6403" max="6409" width="6.109375" style="50" customWidth="1"/>
    <col min="6410" max="6410" width="17.5546875" style="50" bestFit="1" customWidth="1"/>
    <col min="6411" max="6411" width="50.33203125" style="50" customWidth="1"/>
    <col min="6412" max="6655" width="9.109375" style="50"/>
    <col min="6656" max="6656" width="4.33203125" style="50" customWidth="1"/>
    <col min="6657" max="6657" width="13.5546875" style="50" customWidth="1"/>
    <col min="6658" max="6658" width="4.5546875" style="50" customWidth="1"/>
    <col min="6659" max="6665" width="6.109375" style="50" customWidth="1"/>
    <col min="6666" max="6666" width="17.5546875" style="50" bestFit="1" customWidth="1"/>
    <col min="6667" max="6667" width="50.33203125" style="50" customWidth="1"/>
    <col min="6668" max="6911" width="9.109375" style="50"/>
    <col min="6912" max="6912" width="4.33203125" style="50" customWidth="1"/>
    <col min="6913" max="6913" width="13.5546875" style="50" customWidth="1"/>
    <col min="6914" max="6914" width="4.5546875" style="50" customWidth="1"/>
    <col min="6915" max="6921" width="6.109375" style="50" customWidth="1"/>
    <col min="6922" max="6922" width="17.5546875" style="50" bestFit="1" customWidth="1"/>
    <col min="6923" max="6923" width="50.33203125" style="50" customWidth="1"/>
    <col min="6924" max="7167" width="9.109375" style="50"/>
    <col min="7168" max="7168" width="4.33203125" style="50" customWidth="1"/>
    <col min="7169" max="7169" width="13.5546875" style="50" customWidth="1"/>
    <col min="7170" max="7170" width="4.5546875" style="50" customWidth="1"/>
    <col min="7171" max="7177" width="6.109375" style="50" customWidth="1"/>
    <col min="7178" max="7178" width="17.5546875" style="50" bestFit="1" customWidth="1"/>
    <col min="7179" max="7179" width="50.33203125" style="50" customWidth="1"/>
    <col min="7180" max="7423" width="9.109375" style="50"/>
    <col min="7424" max="7424" width="4.33203125" style="50" customWidth="1"/>
    <col min="7425" max="7425" width="13.5546875" style="50" customWidth="1"/>
    <col min="7426" max="7426" width="4.5546875" style="50" customWidth="1"/>
    <col min="7427" max="7433" width="6.109375" style="50" customWidth="1"/>
    <col min="7434" max="7434" width="17.5546875" style="50" bestFit="1" customWidth="1"/>
    <col min="7435" max="7435" width="50.33203125" style="50" customWidth="1"/>
    <col min="7436" max="7679" width="9.109375" style="50"/>
    <col min="7680" max="7680" width="4.33203125" style="50" customWidth="1"/>
    <col min="7681" max="7681" width="13.5546875" style="50" customWidth="1"/>
    <col min="7682" max="7682" width="4.5546875" style="50" customWidth="1"/>
    <col min="7683" max="7689" width="6.109375" style="50" customWidth="1"/>
    <col min="7690" max="7690" width="17.5546875" style="50" bestFit="1" customWidth="1"/>
    <col min="7691" max="7691" width="50.33203125" style="50" customWidth="1"/>
    <col min="7692" max="7935" width="9.109375" style="50"/>
    <col min="7936" max="7936" width="4.33203125" style="50" customWidth="1"/>
    <col min="7937" max="7937" width="13.5546875" style="50" customWidth="1"/>
    <col min="7938" max="7938" width="4.5546875" style="50" customWidth="1"/>
    <col min="7939" max="7945" width="6.109375" style="50" customWidth="1"/>
    <col min="7946" max="7946" width="17.5546875" style="50" bestFit="1" customWidth="1"/>
    <col min="7947" max="7947" width="50.33203125" style="50" customWidth="1"/>
    <col min="7948" max="8191" width="9.109375" style="50"/>
    <col min="8192" max="8192" width="4.33203125" style="50" customWidth="1"/>
    <col min="8193" max="8193" width="13.5546875" style="50" customWidth="1"/>
    <col min="8194" max="8194" width="4.5546875" style="50" customWidth="1"/>
    <col min="8195" max="8201" width="6.109375" style="50" customWidth="1"/>
    <col min="8202" max="8202" width="17.5546875" style="50" bestFit="1" customWidth="1"/>
    <col min="8203" max="8203" width="50.33203125" style="50" customWidth="1"/>
    <col min="8204" max="8447" width="9.109375" style="50"/>
    <col min="8448" max="8448" width="4.33203125" style="50" customWidth="1"/>
    <col min="8449" max="8449" width="13.5546875" style="50" customWidth="1"/>
    <col min="8450" max="8450" width="4.5546875" style="50" customWidth="1"/>
    <col min="8451" max="8457" width="6.109375" style="50" customWidth="1"/>
    <col min="8458" max="8458" width="17.5546875" style="50" bestFit="1" customWidth="1"/>
    <col min="8459" max="8459" width="50.33203125" style="50" customWidth="1"/>
    <col min="8460" max="8703" width="9.109375" style="50"/>
    <col min="8704" max="8704" width="4.33203125" style="50" customWidth="1"/>
    <col min="8705" max="8705" width="13.5546875" style="50" customWidth="1"/>
    <col min="8706" max="8706" width="4.5546875" style="50" customWidth="1"/>
    <col min="8707" max="8713" width="6.109375" style="50" customWidth="1"/>
    <col min="8714" max="8714" width="17.5546875" style="50" bestFit="1" customWidth="1"/>
    <col min="8715" max="8715" width="50.33203125" style="50" customWidth="1"/>
    <col min="8716" max="8959" width="9.109375" style="50"/>
    <col min="8960" max="8960" width="4.33203125" style="50" customWidth="1"/>
    <col min="8961" max="8961" width="13.5546875" style="50" customWidth="1"/>
    <col min="8962" max="8962" width="4.5546875" style="50" customWidth="1"/>
    <col min="8963" max="8969" width="6.109375" style="50" customWidth="1"/>
    <col min="8970" max="8970" width="17.5546875" style="50" bestFit="1" customWidth="1"/>
    <col min="8971" max="8971" width="50.33203125" style="50" customWidth="1"/>
    <col min="8972" max="9215" width="9.109375" style="50"/>
    <col min="9216" max="9216" width="4.33203125" style="50" customWidth="1"/>
    <col min="9217" max="9217" width="13.5546875" style="50" customWidth="1"/>
    <col min="9218" max="9218" width="4.5546875" style="50" customWidth="1"/>
    <col min="9219" max="9225" width="6.109375" style="50" customWidth="1"/>
    <col min="9226" max="9226" width="17.5546875" style="50" bestFit="1" customWidth="1"/>
    <col min="9227" max="9227" width="50.33203125" style="50" customWidth="1"/>
    <col min="9228" max="9471" width="9.109375" style="50"/>
    <col min="9472" max="9472" width="4.33203125" style="50" customWidth="1"/>
    <col min="9473" max="9473" width="13.5546875" style="50" customWidth="1"/>
    <col min="9474" max="9474" width="4.5546875" style="50" customWidth="1"/>
    <col min="9475" max="9481" width="6.109375" style="50" customWidth="1"/>
    <col min="9482" max="9482" width="17.5546875" style="50" bestFit="1" customWidth="1"/>
    <col min="9483" max="9483" width="50.33203125" style="50" customWidth="1"/>
    <col min="9484" max="9727" width="9.109375" style="50"/>
    <col min="9728" max="9728" width="4.33203125" style="50" customWidth="1"/>
    <col min="9729" max="9729" width="13.5546875" style="50" customWidth="1"/>
    <col min="9730" max="9730" width="4.5546875" style="50" customWidth="1"/>
    <col min="9731" max="9737" width="6.109375" style="50" customWidth="1"/>
    <col min="9738" max="9738" width="17.5546875" style="50" bestFit="1" customWidth="1"/>
    <col min="9739" max="9739" width="50.33203125" style="50" customWidth="1"/>
    <col min="9740" max="9983" width="9.109375" style="50"/>
    <col min="9984" max="9984" width="4.33203125" style="50" customWidth="1"/>
    <col min="9985" max="9985" width="13.5546875" style="50" customWidth="1"/>
    <col min="9986" max="9986" width="4.5546875" style="50" customWidth="1"/>
    <col min="9987" max="9993" width="6.109375" style="50" customWidth="1"/>
    <col min="9994" max="9994" width="17.5546875" style="50" bestFit="1" customWidth="1"/>
    <col min="9995" max="9995" width="50.33203125" style="50" customWidth="1"/>
    <col min="9996" max="10239" width="9.109375" style="50"/>
    <col min="10240" max="10240" width="4.33203125" style="50" customWidth="1"/>
    <col min="10241" max="10241" width="13.5546875" style="50" customWidth="1"/>
    <col min="10242" max="10242" width="4.5546875" style="50" customWidth="1"/>
    <col min="10243" max="10249" width="6.109375" style="50" customWidth="1"/>
    <col min="10250" max="10250" width="17.5546875" style="50" bestFit="1" customWidth="1"/>
    <col min="10251" max="10251" width="50.33203125" style="50" customWidth="1"/>
    <col min="10252" max="10495" width="9.109375" style="50"/>
    <col min="10496" max="10496" width="4.33203125" style="50" customWidth="1"/>
    <col min="10497" max="10497" width="13.5546875" style="50" customWidth="1"/>
    <col min="10498" max="10498" width="4.5546875" style="50" customWidth="1"/>
    <col min="10499" max="10505" width="6.109375" style="50" customWidth="1"/>
    <col min="10506" max="10506" width="17.5546875" style="50" bestFit="1" customWidth="1"/>
    <col min="10507" max="10507" width="50.33203125" style="50" customWidth="1"/>
    <col min="10508" max="10751" width="9.109375" style="50"/>
    <col min="10752" max="10752" width="4.33203125" style="50" customWidth="1"/>
    <col min="10753" max="10753" width="13.5546875" style="50" customWidth="1"/>
    <col min="10754" max="10754" width="4.5546875" style="50" customWidth="1"/>
    <col min="10755" max="10761" width="6.109375" style="50" customWidth="1"/>
    <col min="10762" max="10762" width="17.5546875" style="50" bestFit="1" customWidth="1"/>
    <col min="10763" max="10763" width="50.33203125" style="50" customWidth="1"/>
    <col min="10764" max="11007" width="9.109375" style="50"/>
    <col min="11008" max="11008" width="4.33203125" style="50" customWidth="1"/>
    <col min="11009" max="11009" width="13.5546875" style="50" customWidth="1"/>
    <col min="11010" max="11010" width="4.5546875" style="50" customWidth="1"/>
    <col min="11011" max="11017" width="6.109375" style="50" customWidth="1"/>
    <col min="11018" max="11018" width="17.5546875" style="50" bestFit="1" customWidth="1"/>
    <col min="11019" max="11019" width="50.33203125" style="50" customWidth="1"/>
    <col min="11020" max="11263" width="9.109375" style="50"/>
    <col min="11264" max="11264" width="4.33203125" style="50" customWidth="1"/>
    <col min="11265" max="11265" width="13.5546875" style="50" customWidth="1"/>
    <col min="11266" max="11266" width="4.5546875" style="50" customWidth="1"/>
    <col min="11267" max="11273" width="6.109375" style="50" customWidth="1"/>
    <col min="11274" max="11274" width="17.5546875" style="50" bestFit="1" customWidth="1"/>
    <col min="11275" max="11275" width="50.33203125" style="50" customWidth="1"/>
    <col min="11276" max="11519" width="9.109375" style="50"/>
    <col min="11520" max="11520" width="4.33203125" style="50" customWidth="1"/>
    <col min="11521" max="11521" width="13.5546875" style="50" customWidth="1"/>
    <col min="11522" max="11522" width="4.5546875" style="50" customWidth="1"/>
    <col min="11523" max="11529" width="6.109375" style="50" customWidth="1"/>
    <col min="11530" max="11530" width="17.5546875" style="50" bestFit="1" customWidth="1"/>
    <col min="11531" max="11531" width="50.33203125" style="50" customWidth="1"/>
    <col min="11532" max="11775" width="9.109375" style="50"/>
    <col min="11776" max="11776" width="4.33203125" style="50" customWidth="1"/>
    <col min="11777" max="11777" width="13.5546875" style="50" customWidth="1"/>
    <col min="11778" max="11778" width="4.5546875" style="50" customWidth="1"/>
    <col min="11779" max="11785" width="6.109375" style="50" customWidth="1"/>
    <col min="11786" max="11786" width="17.5546875" style="50" bestFit="1" customWidth="1"/>
    <col min="11787" max="11787" width="50.33203125" style="50" customWidth="1"/>
    <col min="11788" max="12031" width="9.109375" style="50"/>
    <col min="12032" max="12032" width="4.33203125" style="50" customWidth="1"/>
    <col min="12033" max="12033" width="13.5546875" style="50" customWidth="1"/>
    <col min="12034" max="12034" width="4.5546875" style="50" customWidth="1"/>
    <col min="12035" max="12041" width="6.109375" style="50" customWidth="1"/>
    <col min="12042" max="12042" width="17.5546875" style="50" bestFit="1" customWidth="1"/>
    <col min="12043" max="12043" width="50.33203125" style="50" customWidth="1"/>
    <col min="12044" max="12287" width="9.109375" style="50"/>
    <col min="12288" max="12288" width="4.33203125" style="50" customWidth="1"/>
    <col min="12289" max="12289" width="13.5546875" style="50" customWidth="1"/>
    <col min="12290" max="12290" width="4.5546875" style="50" customWidth="1"/>
    <col min="12291" max="12297" width="6.109375" style="50" customWidth="1"/>
    <col min="12298" max="12298" width="17.5546875" style="50" bestFit="1" customWidth="1"/>
    <col min="12299" max="12299" width="50.33203125" style="50" customWidth="1"/>
    <col min="12300" max="12543" width="9.109375" style="50"/>
    <col min="12544" max="12544" width="4.33203125" style="50" customWidth="1"/>
    <col min="12545" max="12545" width="13.5546875" style="50" customWidth="1"/>
    <col min="12546" max="12546" width="4.5546875" style="50" customWidth="1"/>
    <col min="12547" max="12553" width="6.109375" style="50" customWidth="1"/>
    <col min="12554" max="12554" width="17.5546875" style="50" bestFit="1" customWidth="1"/>
    <col min="12555" max="12555" width="50.33203125" style="50" customWidth="1"/>
    <col min="12556" max="12799" width="9.109375" style="50"/>
    <col min="12800" max="12800" width="4.33203125" style="50" customWidth="1"/>
    <col min="12801" max="12801" width="13.5546875" style="50" customWidth="1"/>
    <col min="12802" max="12802" width="4.5546875" style="50" customWidth="1"/>
    <col min="12803" max="12809" width="6.109375" style="50" customWidth="1"/>
    <col min="12810" max="12810" width="17.5546875" style="50" bestFit="1" customWidth="1"/>
    <col min="12811" max="12811" width="50.33203125" style="50" customWidth="1"/>
    <col min="12812" max="13055" width="9.109375" style="50"/>
    <col min="13056" max="13056" width="4.33203125" style="50" customWidth="1"/>
    <col min="13057" max="13057" width="13.5546875" style="50" customWidth="1"/>
    <col min="13058" max="13058" width="4.5546875" style="50" customWidth="1"/>
    <col min="13059" max="13065" width="6.109375" style="50" customWidth="1"/>
    <col min="13066" max="13066" width="17.5546875" style="50" bestFit="1" customWidth="1"/>
    <col min="13067" max="13067" width="50.33203125" style="50" customWidth="1"/>
    <col min="13068" max="13311" width="9.109375" style="50"/>
    <col min="13312" max="13312" width="4.33203125" style="50" customWidth="1"/>
    <col min="13313" max="13313" width="13.5546875" style="50" customWidth="1"/>
    <col min="13314" max="13314" width="4.5546875" style="50" customWidth="1"/>
    <col min="13315" max="13321" width="6.109375" style="50" customWidth="1"/>
    <col min="13322" max="13322" width="17.5546875" style="50" bestFit="1" customWidth="1"/>
    <col min="13323" max="13323" width="50.33203125" style="50" customWidth="1"/>
    <col min="13324" max="13567" width="9.109375" style="50"/>
    <col min="13568" max="13568" width="4.33203125" style="50" customWidth="1"/>
    <col min="13569" max="13569" width="13.5546875" style="50" customWidth="1"/>
    <col min="13570" max="13570" width="4.5546875" style="50" customWidth="1"/>
    <col min="13571" max="13577" width="6.109375" style="50" customWidth="1"/>
    <col min="13578" max="13578" width="17.5546875" style="50" bestFit="1" customWidth="1"/>
    <col min="13579" max="13579" width="50.33203125" style="50" customWidth="1"/>
    <col min="13580" max="13823" width="9.109375" style="50"/>
    <col min="13824" max="13824" width="4.33203125" style="50" customWidth="1"/>
    <col min="13825" max="13825" width="13.5546875" style="50" customWidth="1"/>
    <col min="13826" max="13826" width="4.5546875" style="50" customWidth="1"/>
    <col min="13827" max="13833" width="6.109375" style="50" customWidth="1"/>
    <col min="13834" max="13834" width="17.5546875" style="50" bestFit="1" customWidth="1"/>
    <col min="13835" max="13835" width="50.33203125" style="50" customWidth="1"/>
    <col min="13836" max="14079" width="9.109375" style="50"/>
    <col min="14080" max="14080" width="4.33203125" style="50" customWidth="1"/>
    <col min="14081" max="14081" width="13.5546875" style="50" customWidth="1"/>
    <col min="14082" max="14082" width="4.5546875" style="50" customWidth="1"/>
    <col min="14083" max="14089" width="6.109375" style="50" customWidth="1"/>
    <col min="14090" max="14090" width="17.5546875" style="50" bestFit="1" customWidth="1"/>
    <col min="14091" max="14091" width="50.33203125" style="50" customWidth="1"/>
    <col min="14092" max="14335" width="9.109375" style="50"/>
    <col min="14336" max="14336" width="4.33203125" style="50" customWidth="1"/>
    <col min="14337" max="14337" width="13.5546875" style="50" customWidth="1"/>
    <col min="14338" max="14338" width="4.5546875" style="50" customWidth="1"/>
    <col min="14339" max="14345" width="6.109375" style="50" customWidth="1"/>
    <col min="14346" max="14346" width="17.5546875" style="50" bestFit="1" customWidth="1"/>
    <col min="14347" max="14347" width="50.33203125" style="50" customWidth="1"/>
    <col min="14348" max="14591" width="9.109375" style="50"/>
    <col min="14592" max="14592" width="4.33203125" style="50" customWidth="1"/>
    <col min="14593" max="14593" width="13.5546875" style="50" customWidth="1"/>
    <col min="14594" max="14594" width="4.5546875" style="50" customWidth="1"/>
    <col min="14595" max="14601" width="6.109375" style="50" customWidth="1"/>
    <col min="14602" max="14602" width="17.5546875" style="50" bestFit="1" customWidth="1"/>
    <col min="14603" max="14603" width="50.33203125" style="50" customWidth="1"/>
    <col min="14604" max="14847" width="9.109375" style="50"/>
    <col min="14848" max="14848" width="4.33203125" style="50" customWidth="1"/>
    <col min="14849" max="14849" width="13.5546875" style="50" customWidth="1"/>
    <col min="14850" max="14850" width="4.5546875" style="50" customWidth="1"/>
    <col min="14851" max="14857" width="6.109375" style="50" customWidth="1"/>
    <col min="14858" max="14858" width="17.5546875" style="50" bestFit="1" customWidth="1"/>
    <col min="14859" max="14859" width="50.33203125" style="50" customWidth="1"/>
    <col min="14860" max="15103" width="9.109375" style="50"/>
    <col min="15104" max="15104" width="4.33203125" style="50" customWidth="1"/>
    <col min="15105" max="15105" width="13.5546875" style="50" customWidth="1"/>
    <col min="15106" max="15106" width="4.5546875" style="50" customWidth="1"/>
    <col min="15107" max="15113" width="6.109375" style="50" customWidth="1"/>
    <col min="15114" max="15114" width="17.5546875" style="50" bestFit="1" customWidth="1"/>
    <col min="15115" max="15115" width="50.33203125" style="50" customWidth="1"/>
    <col min="15116" max="15359" width="9.109375" style="50"/>
    <col min="15360" max="15360" width="4.33203125" style="50" customWidth="1"/>
    <col min="15361" max="15361" width="13.5546875" style="50" customWidth="1"/>
    <col min="15362" max="15362" width="4.5546875" style="50" customWidth="1"/>
    <col min="15363" max="15369" width="6.109375" style="50" customWidth="1"/>
    <col min="15370" max="15370" width="17.5546875" style="50" bestFit="1" customWidth="1"/>
    <col min="15371" max="15371" width="50.33203125" style="50" customWidth="1"/>
    <col min="15372" max="15615" width="9.109375" style="50"/>
    <col min="15616" max="15616" width="4.33203125" style="50" customWidth="1"/>
    <col min="15617" max="15617" width="13.5546875" style="50" customWidth="1"/>
    <col min="15618" max="15618" width="4.5546875" style="50" customWidth="1"/>
    <col min="15619" max="15625" width="6.109375" style="50" customWidth="1"/>
    <col min="15626" max="15626" width="17.5546875" style="50" bestFit="1" customWidth="1"/>
    <col min="15627" max="15627" width="50.33203125" style="50" customWidth="1"/>
    <col min="15628" max="15871" width="9.109375" style="50"/>
    <col min="15872" max="15872" width="4.33203125" style="50" customWidth="1"/>
    <col min="15873" max="15873" width="13.5546875" style="50" customWidth="1"/>
    <col min="15874" max="15874" width="4.5546875" style="50" customWidth="1"/>
    <col min="15875" max="15881" width="6.109375" style="50" customWidth="1"/>
    <col min="15882" max="15882" width="17.5546875" style="50" bestFit="1" customWidth="1"/>
    <col min="15883" max="15883" width="50.33203125" style="50" customWidth="1"/>
    <col min="15884" max="16127" width="9.109375" style="50"/>
    <col min="16128" max="16128" width="4.33203125" style="50" customWidth="1"/>
    <col min="16129" max="16129" width="13.5546875" style="50" customWidth="1"/>
    <col min="16130" max="16130" width="4.5546875" style="50" customWidth="1"/>
    <col min="16131" max="16137" width="6.109375" style="50" customWidth="1"/>
    <col min="16138" max="16138" width="17.5546875" style="50" bestFit="1" customWidth="1"/>
    <col min="16139" max="16139" width="50.33203125" style="50" customWidth="1"/>
    <col min="16140" max="16384" width="9.109375" style="50"/>
  </cols>
  <sheetData>
    <row r="1" spans="2:11" x14ac:dyDescent="0.15">
      <c r="K1" s="52" t="s">
        <v>297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4" x14ac:dyDescent="0.15">
      <c r="B3" s="686" t="s">
        <v>471</v>
      </c>
      <c r="C3" s="686"/>
      <c r="D3" s="686"/>
      <c r="E3" s="686"/>
      <c r="F3" s="686"/>
      <c r="G3" s="686"/>
      <c r="H3" s="686"/>
      <c r="I3" s="686"/>
      <c r="J3" s="686"/>
      <c r="K3" s="686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9" t="s">
        <v>357</v>
      </c>
      <c r="C6" s="680"/>
      <c r="D6" s="687"/>
      <c r="E6" s="687"/>
      <c r="F6" s="687"/>
      <c r="G6" s="687"/>
      <c r="H6" s="687"/>
      <c r="I6" s="687"/>
      <c r="J6" s="688"/>
      <c r="K6" s="56"/>
    </row>
    <row r="7" spans="2:11" ht="18.75" customHeight="1" x14ac:dyDescent="0.15">
      <c r="B7" s="679" t="s">
        <v>171</v>
      </c>
      <c r="C7" s="680"/>
      <c r="D7" s="689"/>
      <c r="E7" s="690"/>
      <c r="F7" s="690"/>
      <c r="G7" s="690"/>
      <c r="H7" s="691"/>
      <c r="I7" s="57" t="s">
        <v>172</v>
      </c>
      <c r="J7" s="58"/>
      <c r="K7" s="56"/>
    </row>
    <row r="8" spans="2:11" ht="18.75" customHeight="1" x14ac:dyDescent="0.15">
      <c r="B8" s="679" t="s">
        <v>173</v>
      </c>
      <c r="C8" s="680"/>
      <c r="D8" s="689"/>
      <c r="E8" s="690"/>
      <c r="F8" s="690"/>
      <c r="G8" s="690"/>
      <c r="H8" s="690"/>
      <c r="I8" s="690"/>
      <c r="J8" s="691"/>
      <c r="K8" s="56"/>
    </row>
    <row r="9" spans="2:11" ht="18.75" customHeight="1" x14ac:dyDescent="0.15">
      <c r="B9" s="679" t="s">
        <v>174</v>
      </c>
      <c r="C9" s="680"/>
      <c r="D9" s="681"/>
      <c r="E9" s="681"/>
      <c r="F9" s="681"/>
      <c r="G9" s="682"/>
      <c r="H9" s="682"/>
      <c r="I9" s="682"/>
      <c r="J9" s="682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193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3" t="s">
        <v>178</v>
      </c>
      <c r="F12" s="684"/>
      <c r="G12" s="684"/>
      <c r="H12" s="684"/>
      <c r="I12" s="684"/>
      <c r="J12" s="64" t="s">
        <v>179</v>
      </c>
      <c r="K12" s="64" t="s">
        <v>192</v>
      </c>
    </row>
    <row r="13" spans="2:11" ht="32.25" customHeight="1" x14ac:dyDescent="0.15">
      <c r="B13" s="65" t="s">
        <v>180</v>
      </c>
      <c r="C13" s="66" t="s">
        <v>184</v>
      </c>
      <c r="D13" s="67">
        <v>3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5" t="s">
        <v>343</v>
      </c>
      <c r="C22" s="685"/>
      <c r="D22" s="685"/>
      <c r="E22" s="685"/>
      <c r="F22" s="685"/>
      <c r="G22" s="685"/>
      <c r="H22" s="685"/>
      <c r="I22" s="685"/>
      <c r="J22" s="685"/>
      <c r="K22" s="685"/>
    </row>
    <row r="23" spans="2:11" ht="12" customHeight="1" x14ac:dyDescent="0.15">
      <c r="B23" s="83" t="s">
        <v>278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2:11" ht="12" customHeight="1" x14ac:dyDescent="0.15">
      <c r="B24" s="83" t="s">
        <v>279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2:11" ht="12" customHeight="1" x14ac:dyDescent="0.15">
      <c r="B25" s="368"/>
      <c r="C25" s="368"/>
      <c r="D25" s="368"/>
      <c r="E25" s="368"/>
      <c r="F25" s="368"/>
      <c r="G25" s="368"/>
      <c r="H25" s="368"/>
      <c r="I25" s="368"/>
      <c r="J25" s="368"/>
      <c r="K25" s="368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1">
    <mergeCell ref="B9:C9"/>
    <mergeCell ref="D9:J9"/>
    <mergeCell ref="E12:I12"/>
    <mergeCell ref="B22:K22"/>
    <mergeCell ref="B8:C8"/>
    <mergeCell ref="D8:J8"/>
    <mergeCell ref="B3:K3"/>
    <mergeCell ref="B6:C6"/>
    <mergeCell ref="D6:J6"/>
    <mergeCell ref="B7:C7"/>
    <mergeCell ref="D7:H7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64"/>
  <sheetViews>
    <sheetView showGridLines="0" zoomScale="85" zoomScaleNormal="85" zoomScaleSheetLayoutView="80" zoomScalePageLayoutView="85" workbookViewId="0">
      <selection activeCell="B3" sqref="B3:I3"/>
    </sheetView>
  </sheetViews>
  <sheetFormatPr defaultRowHeight="13.5" customHeight="1" x14ac:dyDescent="0.15"/>
  <cols>
    <col min="1" max="1" width="3" style="153" customWidth="1"/>
    <col min="2" max="9" width="12.44140625" style="153" customWidth="1"/>
    <col min="10" max="249" width="8.88671875" style="153"/>
    <col min="250" max="250" width="11.33203125" style="153" bestFit="1" customWidth="1"/>
    <col min="251" max="251" width="25.44140625" style="153" customWidth="1"/>
    <col min="252" max="254" width="6.44140625" style="153" customWidth="1"/>
    <col min="255" max="255" width="19.44140625" style="153" bestFit="1" customWidth="1"/>
    <col min="256" max="256" width="18" style="153" bestFit="1" customWidth="1"/>
    <col min="257" max="257" width="2.88671875" style="153" customWidth="1"/>
    <col min="258" max="505" width="8.88671875" style="153"/>
    <col min="506" max="506" width="11.33203125" style="153" bestFit="1" customWidth="1"/>
    <col min="507" max="507" width="25.44140625" style="153" customWidth="1"/>
    <col min="508" max="510" width="6.44140625" style="153" customWidth="1"/>
    <col min="511" max="511" width="19.44140625" style="153" bestFit="1" customWidth="1"/>
    <col min="512" max="512" width="18" style="153" bestFit="1" customWidth="1"/>
    <col min="513" max="513" width="2.88671875" style="153" customWidth="1"/>
    <col min="514" max="761" width="8.88671875" style="153"/>
    <col min="762" max="762" width="11.33203125" style="153" bestFit="1" customWidth="1"/>
    <col min="763" max="763" width="25.44140625" style="153" customWidth="1"/>
    <col min="764" max="766" width="6.44140625" style="153" customWidth="1"/>
    <col min="767" max="767" width="19.44140625" style="153" bestFit="1" customWidth="1"/>
    <col min="768" max="768" width="18" style="153" bestFit="1" customWidth="1"/>
    <col min="769" max="769" width="2.88671875" style="153" customWidth="1"/>
    <col min="770" max="1017" width="8.88671875" style="153"/>
    <col min="1018" max="1018" width="11.33203125" style="153" bestFit="1" customWidth="1"/>
    <col min="1019" max="1019" width="25.44140625" style="153" customWidth="1"/>
    <col min="1020" max="1022" width="6.44140625" style="153" customWidth="1"/>
    <col min="1023" max="1023" width="19.44140625" style="153" bestFit="1" customWidth="1"/>
    <col min="1024" max="1024" width="18" style="153" bestFit="1" customWidth="1"/>
    <col min="1025" max="1025" width="2.88671875" style="153" customWidth="1"/>
    <col min="1026" max="1273" width="8.88671875" style="153"/>
    <col min="1274" max="1274" width="11.33203125" style="153" bestFit="1" customWidth="1"/>
    <col min="1275" max="1275" width="25.44140625" style="153" customWidth="1"/>
    <col min="1276" max="1278" width="6.44140625" style="153" customWidth="1"/>
    <col min="1279" max="1279" width="19.44140625" style="153" bestFit="1" customWidth="1"/>
    <col min="1280" max="1280" width="18" style="153" bestFit="1" customWidth="1"/>
    <col min="1281" max="1281" width="2.88671875" style="153" customWidth="1"/>
    <col min="1282" max="1529" width="8.88671875" style="153"/>
    <col min="1530" max="1530" width="11.33203125" style="153" bestFit="1" customWidth="1"/>
    <col min="1531" max="1531" width="25.44140625" style="153" customWidth="1"/>
    <col min="1532" max="1534" width="6.44140625" style="153" customWidth="1"/>
    <col min="1535" max="1535" width="19.44140625" style="153" bestFit="1" customWidth="1"/>
    <col min="1536" max="1536" width="18" style="153" bestFit="1" customWidth="1"/>
    <col min="1537" max="1537" width="2.88671875" style="153" customWidth="1"/>
    <col min="1538" max="1785" width="8.88671875" style="153"/>
    <col min="1786" max="1786" width="11.33203125" style="153" bestFit="1" customWidth="1"/>
    <col min="1787" max="1787" width="25.44140625" style="153" customWidth="1"/>
    <col min="1788" max="1790" width="6.44140625" style="153" customWidth="1"/>
    <col min="1791" max="1791" width="19.44140625" style="153" bestFit="1" customWidth="1"/>
    <col min="1792" max="1792" width="18" style="153" bestFit="1" customWidth="1"/>
    <col min="1793" max="1793" width="2.88671875" style="153" customWidth="1"/>
    <col min="1794" max="2041" width="8.88671875" style="153"/>
    <col min="2042" max="2042" width="11.33203125" style="153" bestFit="1" customWidth="1"/>
    <col min="2043" max="2043" width="25.44140625" style="153" customWidth="1"/>
    <col min="2044" max="2046" width="6.44140625" style="153" customWidth="1"/>
    <col min="2047" max="2047" width="19.44140625" style="153" bestFit="1" customWidth="1"/>
    <col min="2048" max="2048" width="18" style="153" bestFit="1" customWidth="1"/>
    <col min="2049" max="2049" width="2.88671875" style="153" customWidth="1"/>
    <col min="2050" max="2297" width="8.88671875" style="153"/>
    <col min="2298" max="2298" width="11.33203125" style="153" bestFit="1" customWidth="1"/>
    <col min="2299" max="2299" width="25.44140625" style="153" customWidth="1"/>
    <col min="2300" max="2302" width="6.44140625" style="153" customWidth="1"/>
    <col min="2303" max="2303" width="19.44140625" style="153" bestFit="1" customWidth="1"/>
    <col min="2304" max="2304" width="18" style="153" bestFit="1" customWidth="1"/>
    <col min="2305" max="2305" width="2.88671875" style="153" customWidth="1"/>
    <col min="2306" max="2553" width="8.88671875" style="153"/>
    <col min="2554" max="2554" width="11.33203125" style="153" bestFit="1" customWidth="1"/>
    <col min="2555" max="2555" width="25.44140625" style="153" customWidth="1"/>
    <col min="2556" max="2558" width="6.44140625" style="153" customWidth="1"/>
    <col min="2559" max="2559" width="19.44140625" style="153" bestFit="1" customWidth="1"/>
    <col min="2560" max="2560" width="18" style="153" bestFit="1" customWidth="1"/>
    <col min="2561" max="2561" width="2.88671875" style="153" customWidth="1"/>
    <col min="2562" max="2809" width="8.88671875" style="153"/>
    <col min="2810" max="2810" width="11.33203125" style="153" bestFit="1" customWidth="1"/>
    <col min="2811" max="2811" width="25.44140625" style="153" customWidth="1"/>
    <col min="2812" max="2814" width="6.44140625" style="153" customWidth="1"/>
    <col min="2815" max="2815" width="19.44140625" style="153" bestFit="1" customWidth="1"/>
    <col min="2816" max="2816" width="18" style="153" bestFit="1" customWidth="1"/>
    <col min="2817" max="2817" width="2.88671875" style="153" customWidth="1"/>
    <col min="2818" max="3065" width="8.88671875" style="153"/>
    <col min="3066" max="3066" width="11.33203125" style="153" bestFit="1" customWidth="1"/>
    <col min="3067" max="3067" width="25.44140625" style="153" customWidth="1"/>
    <col min="3068" max="3070" width="6.44140625" style="153" customWidth="1"/>
    <col min="3071" max="3071" width="19.44140625" style="153" bestFit="1" customWidth="1"/>
    <col min="3072" max="3072" width="18" style="153" bestFit="1" customWidth="1"/>
    <col min="3073" max="3073" width="2.88671875" style="153" customWidth="1"/>
    <col min="3074" max="3321" width="8.88671875" style="153"/>
    <col min="3322" max="3322" width="11.33203125" style="153" bestFit="1" customWidth="1"/>
    <col min="3323" max="3323" width="25.44140625" style="153" customWidth="1"/>
    <col min="3324" max="3326" width="6.44140625" style="153" customWidth="1"/>
    <col min="3327" max="3327" width="19.44140625" style="153" bestFit="1" customWidth="1"/>
    <col min="3328" max="3328" width="18" style="153" bestFit="1" customWidth="1"/>
    <col min="3329" max="3329" width="2.88671875" style="153" customWidth="1"/>
    <col min="3330" max="3577" width="8.88671875" style="153"/>
    <col min="3578" max="3578" width="11.33203125" style="153" bestFit="1" customWidth="1"/>
    <col min="3579" max="3579" width="25.44140625" style="153" customWidth="1"/>
    <col min="3580" max="3582" width="6.44140625" style="153" customWidth="1"/>
    <col min="3583" max="3583" width="19.44140625" style="153" bestFit="1" customWidth="1"/>
    <col min="3584" max="3584" width="18" style="153" bestFit="1" customWidth="1"/>
    <col min="3585" max="3585" width="2.88671875" style="153" customWidth="1"/>
    <col min="3586" max="3833" width="8.88671875" style="153"/>
    <col min="3834" max="3834" width="11.33203125" style="153" bestFit="1" customWidth="1"/>
    <col min="3835" max="3835" width="25.44140625" style="153" customWidth="1"/>
    <col min="3836" max="3838" width="6.44140625" style="153" customWidth="1"/>
    <col min="3839" max="3839" width="19.44140625" style="153" bestFit="1" customWidth="1"/>
    <col min="3840" max="3840" width="18" style="153" bestFit="1" customWidth="1"/>
    <col min="3841" max="3841" width="2.88671875" style="153" customWidth="1"/>
    <col min="3842" max="4089" width="8.88671875" style="153"/>
    <col min="4090" max="4090" width="11.33203125" style="153" bestFit="1" customWidth="1"/>
    <col min="4091" max="4091" width="25.44140625" style="153" customWidth="1"/>
    <col min="4092" max="4094" width="6.44140625" style="153" customWidth="1"/>
    <col min="4095" max="4095" width="19.44140625" style="153" bestFit="1" customWidth="1"/>
    <col min="4096" max="4096" width="18" style="153" bestFit="1" customWidth="1"/>
    <col min="4097" max="4097" width="2.88671875" style="153" customWidth="1"/>
    <col min="4098" max="4345" width="8.88671875" style="153"/>
    <col min="4346" max="4346" width="11.33203125" style="153" bestFit="1" customWidth="1"/>
    <col min="4347" max="4347" width="25.44140625" style="153" customWidth="1"/>
    <col min="4348" max="4350" width="6.44140625" style="153" customWidth="1"/>
    <col min="4351" max="4351" width="19.44140625" style="153" bestFit="1" customWidth="1"/>
    <col min="4352" max="4352" width="18" style="153" bestFit="1" customWidth="1"/>
    <col min="4353" max="4353" width="2.88671875" style="153" customWidth="1"/>
    <col min="4354" max="4601" width="8.88671875" style="153"/>
    <col min="4602" max="4602" width="11.33203125" style="153" bestFit="1" customWidth="1"/>
    <col min="4603" max="4603" width="25.44140625" style="153" customWidth="1"/>
    <col min="4604" max="4606" width="6.44140625" style="153" customWidth="1"/>
    <col min="4607" max="4607" width="19.44140625" style="153" bestFit="1" customWidth="1"/>
    <col min="4608" max="4608" width="18" style="153" bestFit="1" customWidth="1"/>
    <col min="4609" max="4609" width="2.88671875" style="153" customWidth="1"/>
    <col min="4610" max="4857" width="8.88671875" style="153"/>
    <col min="4858" max="4858" width="11.33203125" style="153" bestFit="1" customWidth="1"/>
    <col min="4859" max="4859" width="25.44140625" style="153" customWidth="1"/>
    <col min="4860" max="4862" width="6.44140625" style="153" customWidth="1"/>
    <col min="4863" max="4863" width="19.44140625" style="153" bestFit="1" customWidth="1"/>
    <col min="4864" max="4864" width="18" style="153" bestFit="1" customWidth="1"/>
    <col min="4865" max="4865" width="2.88671875" style="153" customWidth="1"/>
    <col min="4866" max="5113" width="8.88671875" style="153"/>
    <col min="5114" max="5114" width="11.33203125" style="153" bestFit="1" customWidth="1"/>
    <col min="5115" max="5115" width="25.44140625" style="153" customWidth="1"/>
    <col min="5116" max="5118" width="6.44140625" style="153" customWidth="1"/>
    <col min="5119" max="5119" width="19.44140625" style="153" bestFit="1" customWidth="1"/>
    <col min="5120" max="5120" width="18" style="153" bestFit="1" customWidth="1"/>
    <col min="5121" max="5121" width="2.88671875" style="153" customWidth="1"/>
    <col min="5122" max="5369" width="8.88671875" style="153"/>
    <col min="5370" max="5370" width="11.33203125" style="153" bestFit="1" customWidth="1"/>
    <col min="5371" max="5371" width="25.44140625" style="153" customWidth="1"/>
    <col min="5372" max="5374" width="6.44140625" style="153" customWidth="1"/>
    <col min="5375" max="5375" width="19.44140625" style="153" bestFit="1" customWidth="1"/>
    <col min="5376" max="5376" width="18" style="153" bestFit="1" customWidth="1"/>
    <col min="5377" max="5377" width="2.88671875" style="153" customWidth="1"/>
    <col min="5378" max="5625" width="8.88671875" style="153"/>
    <col min="5626" max="5626" width="11.33203125" style="153" bestFit="1" customWidth="1"/>
    <col min="5627" max="5627" width="25.44140625" style="153" customWidth="1"/>
    <col min="5628" max="5630" width="6.44140625" style="153" customWidth="1"/>
    <col min="5631" max="5631" width="19.44140625" style="153" bestFit="1" customWidth="1"/>
    <col min="5632" max="5632" width="18" style="153" bestFit="1" customWidth="1"/>
    <col min="5633" max="5633" width="2.88671875" style="153" customWidth="1"/>
    <col min="5634" max="5881" width="8.88671875" style="153"/>
    <col min="5882" max="5882" width="11.33203125" style="153" bestFit="1" customWidth="1"/>
    <col min="5883" max="5883" width="25.44140625" style="153" customWidth="1"/>
    <col min="5884" max="5886" width="6.44140625" style="153" customWidth="1"/>
    <col min="5887" max="5887" width="19.44140625" style="153" bestFit="1" customWidth="1"/>
    <col min="5888" max="5888" width="18" style="153" bestFit="1" customWidth="1"/>
    <col min="5889" max="5889" width="2.88671875" style="153" customWidth="1"/>
    <col min="5890" max="6137" width="8.88671875" style="153"/>
    <col min="6138" max="6138" width="11.33203125" style="153" bestFit="1" customWidth="1"/>
    <col min="6139" max="6139" width="25.44140625" style="153" customWidth="1"/>
    <col min="6140" max="6142" width="6.44140625" style="153" customWidth="1"/>
    <col min="6143" max="6143" width="19.44140625" style="153" bestFit="1" customWidth="1"/>
    <col min="6144" max="6144" width="18" style="153" bestFit="1" customWidth="1"/>
    <col min="6145" max="6145" width="2.88671875" style="153" customWidth="1"/>
    <col min="6146" max="6393" width="8.88671875" style="153"/>
    <col min="6394" max="6394" width="11.33203125" style="153" bestFit="1" customWidth="1"/>
    <col min="6395" max="6395" width="25.44140625" style="153" customWidth="1"/>
    <col min="6396" max="6398" width="6.44140625" style="153" customWidth="1"/>
    <col min="6399" max="6399" width="19.44140625" style="153" bestFit="1" customWidth="1"/>
    <col min="6400" max="6400" width="18" style="153" bestFit="1" customWidth="1"/>
    <col min="6401" max="6401" width="2.88671875" style="153" customWidth="1"/>
    <col min="6402" max="6649" width="8.88671875" style="153"/>
    <col min="6650" max="6650" width="11.33203125" style="153" bestFit="1" customWidth="1"/>
    <col min="6651" max="6651" width="25.44140625" style="153" customWidth="1"/>
    <col min="6652" max="6654" width="6.44140625" style="153" customWidth="1"/>
    <col min="6655" max="6655" width="19.44140625" style="153" bestFit="1" customWidth="1"/>
    <col min="6656" max="6656" width="18" style="153" bestFit="1" customWidth="1"/>
    <col min="6657" max="6657" width="2.88671875" style="153" customWidth="1"/>
    <col min="6658" max="6905" width="8.88671875" style="153"/>
    <col min="6906" max="6906" width="11.33203125" style="153" bestFit="1" customWidth="1"/>
    <col min="6907" max="6907" width="25.44140625" style="153" customWidth="1"/>
    <col min="6908" max="6910" width="6.44140625" style="153" customWidth="1"/>
    <col min="6911" max="6911" width="19.44140625" style="153" bestFit="1" customWidth="1"/>
    <col min="6912" max="6912" width="18" style="153" bestFit="1" customWidth="1"/>
    <col min="6913" max="6913" width="2.88671875" style="153" customWidth="1"/>
    <col min="6914" max="7161" width="8.88671875" style="153"/>
    <col min="7162" max="7162" width="11.33203125" style="153" bestFit="1" customWidth="1"/>
    <col min="7163" max="7163" width="25.44140625" style="153" customWidth="1"/>
    <col min="7164" max="7166" width="6.44140625" style="153" customWidth="1"/>
    <col min="7167" max="7167" width="19.44140625" style="153" bestFit="1" customWidth="1"/>
    <col min="7168" max="7168" width="18" style="153" bestFit="1" customWidth="1"/>
    <col min="7169" max="7169" width="2.88671875" style="153" customWidth="1"/>
    <col min="7170" max="7417" width="8.88671875" style="153"/>
    <col min="7418" max="7418" width="11.33203125" style="153" bestFit="1" customWidth="1"/>
    <col min="7419" max="7419" width="25.44140625" style="153" customWidth="1"/>
    <col min="7420" max="7422" width="6.44140625" style="153" customWidth="1"/>
    <col min="7423" max="7423" width="19.44140625" style="153" bestFit="1" customWidth="1"/>
    <col min="7424" max="7424" width="18" style="153" bestFit="1" customWidth="1"/>
    <col min="7425" max="7425" width="2.88671875" style="153" customWidth="1"/>
    <col min="7426" max="7673" width="8.88671875" style="153"/>
    <col min="7674" max="7674" width="11.33203125" style="153" bestFit="1" customWidth="1"/>
    <col min="7675" max="7675" width="25.44140625" style="153" customWidth="1"/>
    <col min="7676" max="7678" width="6.44140625" style="153" customWidth="1"/>
    <col min="7679" max="7679" width="19.44140625" style="153" bestFit="1" customWidth="1"/>
    <col min="7680" max="7680" width="18" style="153" bestFit="1" customWidth="1"/>
    <col min="7681" max="7681" width="2.88671875" style="153" customWidth="1"/>
    <col min="7682" max="7929" width="8.88671875" style="153"/>
    <col min="7930" max="7930" width="11.33203125" style="153" bestFit="1" customWidth="1"/>
    <col min="7931" max="7931" width="25.44140625" style="153" customWidth="1"/>
    <col min="7932" max="7934" width="6.44140625" style="153" customWidth="1"/>
    <col min="7935" max="7935" width="19.44140625" style="153" bestFit="1" customWidth="1"/>
    <col min="7936" max="7936" width="18" style="153" bestFit="1" customWidth="1"/>
    <col min="7937" max="7937" width="2.88671875" style="153" customWidth="1"/>
    <col min="7938" max="8185" width="8.88671875" style="153"/>
    <col min="8186" max="8186" width="11.33203125" style="153" bestFit="1" customWidth="1"/>
    <col min="8187" max="8187" width="25.44140625" style="153" customWidth="1"/>
    <col min="8188" max="8190" width="6.44140625" style="153" customWidth="1"/>
    <col min="8191" max="8191" width="19.44140625" style="153" bestFit="1" customWidth="1"/>
    <col min="8192" max="8192" width="18" style="153" bestFit="1" customWidth="1"/>
    <col min="8193" max="8193" width="2.88671875" style="153" customWidth="1"/>
    <col min="8194" max="8441" width="8.88671875" style="153"/>
    <col min="8442" max="8442" width="11.33203125" style="153" bestFit="1" customWidth="1"/>
    <col min="8443" max="8443" width="25.44140625" style="153" customWidth="1"/>
    <col min="8444" max="8446" width="6.44140625" style="153" customWidth="1"/>
    <col min="8447" max="8447" width="19.44140625" style="153" bestFit="1" customWidth="1"/>
    <col min="8448" max="8448" width="18" style="153" bestFit="1" customWidth="1"/>
    <col min="8449" max="8449" width="2.88671875" style="153" customWidth="1"/>
    <col min="8450" max="8697" width="8.88671875" style="153"/>
    <col min="8698" max="8698" width="11.33203125" style="153" bestFit="1" customWidth="1"/>
    <col min="8699" max="8699" width="25.44140625" style="153" customWidth="1"/>
    <col min="8700" max="8702" width="6.44140625" style="153" customWidth="1"/>
    <col min="8703" max="8703" width="19.44140625" style="153" bestFit="1" customWidth="1"/>
    <col min="8704" max="8704" width="18" style="153" bestFit="1" customWidth="1"/>
    <col min="8705" max="8705" width="2.88671875" style="153" customWidth="1"/>
    <col min="8706" max="8953" width="8.88671875" style="153"/>
    <col min="8954" max="8954" width="11.33203125" style="153" bestFit="1" customWidth="1"/>
    <col min="8955" max="8955" width="25.44140625" style="153" customWidth="1"/>
    <col min="8956" max="8958" width="6.44140625" style="153" customWidth="1"/>
    <col min="8959" max="8959" width="19.44140625" style="153" bestFit="1" customWidth="1"/>
    <col min="8960" max="8960" width="18" style="153" bestFit="1" customWidth="1"/>
    <col min="8961" max="8961" width="2.88671875" style="153" customWidth="1"/>
    <col min="8962" max="9209" width="8.88671875" style="153"/>
    <col min="9210" max="9210" width="11.33203125" style="153" bestFit="1" customWidth="1"/>
    <col min="9211" max="9211" width="25.44140625" style="153" customWidth="1"/>
    <col min="9212" max="9214" width="6.44140625" style="153" customWidth="1"/>
    <col min="9215" max="9215" width="19.44140625" style="153" bestFit="1" customWidth="1"/>
    <col min="9216" max="9216" width="18" style="153" bestFit="1" customWidth="1"/>
    <col min="9217" max="9217" width="2.88671875" style="153" customWidth="1"/>
    <col min="9218" max="9465" width="8.88671875" style="153"/>
    <col min="9466" max="9466" width="11.33203125" style="153" bestFit="1" customWidth="1"/>
    <col min="9467" max="9467" width="25.44140625" style="153" customWidth="1"/>
    <col min="9468" max="9470" width="6.44140625" style="153" customWidth="1"/>
    <col min="9471" max="9471" width="19.44140625" style="153" bestFit="1" customWidth="1"/>
    <col min="9472" max="9472" width="18" style="153" bestFit="1" customWidth="1"/>
    <col min="9473" max="9473" width="2.88671875" style="153" customWidth="1"/>
    <col min="9474" max="9721" width="8.88671875" style="153"/>
    <col min="9722" max="9722" width="11.33203125" style="153" bestFit="1" customWidth="1"/>
    <col min="9723" max="9723" width="25.44140625" style="153" customWidth="1"/>
    <col min="9724" max="9726" width="6.44140625" style="153" customWidth="1"/>
    <col min="9727" max="9727" width="19.44140625" style="153" bestFit="1" customWidth="1"/>
    <col min="9728" max="9728" width="18" style="153" bestFit="1" customWidth="1"/>
    <col min="9729" max="9729" width="2.88671875" style="153" customWidth="1"/>
    <col min="9730" max="9977" width="8.88671875" style="153"/>
    <col min="9978" max="9978" width="11.33203125" style="153" bestFit="1" customWidth="1"/>
    <col min="9979" max="9979" width="25.44140625" style="153" customWidth="1"/>
    <col min="9980" max="9982" width="6.44140625" style="153" customWidth="1"/>
    <col min="9983" max="9983" width="19.44140625" style="153" bestFit="1" customWidth="1"/>
    <col min="9984" max="9984" width="18" style="153" bestFit="1" customWidth="1"/>
    <col min="9985" max="9985" width="2.88671875" style="153" customWidth="1"/>
    <col min="9986" max="10233" width="8.88671875" style="153"/>
    <col min="10234" max="10234" width="11.33203125" style="153" bestFit="1" customWidth="1"/>
    <col min="10235" max="10235" width="25.44140625" style="153" customWidth="1"/>
    <col min="10236" max="10238" width="6.44140625" style="153" customWidth="1"/>
    <col min="10239" max="10239" width="19.44140625" style="153" bestFit="1" customWidth="1"/>
    <col min="10240" max="10240" width="18" style="153" bestFit="1" customWidth="1"/>
    <col min="10241" max="10241" width="2.88671875" style="153" customWidth="1"/>
    <col min="10242" max="10489" width="8.88671875" style="153"/>
    <col min="10490" max="10490" width="11.33203125" style="153" bestFit="1" customWidth="1"/>
    <col min="10491" max="10491" width="25.44140625" style="153" customWidth="1"/>
    <col min="10492" max="10494" width="6.44140625" style="153" customWidth="1"/>
    <col min="10495" max="10495" width="19.44140625" style="153" bestFit="1" customWidth="1"/>
    <col min="10496" max="10496" width="18" style="153" bestFit="1" customWidth="1"/>
    <col min="10497" max="10497" width="2.88671875" style="153" customWidth="1"/>
    <col min="10498" max="10745" width="8.88671875" style="153"/>
    <col min="10746" max="10746" width="11.33203125" style="153" bestFit="1" customWidth="1"/>
    <col min="10747" max="10747" width="25.44140625" style="153" customWidth="1"/>
    <col min="10748" max="10750" width="6.44140625" style="153" customWidth="1"/>
    <col min="10751" max="10751" width="19.44140625" style="153" bestFit="1" customWidth="1"/>
    <col min="10752" max="10752" width="18" style="153" bestFit="1" customWidth="1"/>
    <col min="10753" max="10753" width="2.88671875" style="153" customWidth="1"/>
    <col min="10754" max="11001" width="8.88671875" style="153"/>
    <col min="11002" max="11002" width="11.33203125" style="153" bestFit="1" customWidth="1"/>
    <col min="11003" max="11003" width="25.44140625" style="153" customWidth="1"/>
    <col min="11004" max="11006" width="6.44140625" style="153" customWidth="1"/>
    <col min="11007" max="11007" width="19.44140625" style="153" bestFit="1" customWidth="1"/>
    <col min="11008" max="11008" width="18" style="153" bestFit="1" customWidth="1"/>
    <col min="11009" max="11009" width="2.88671875" style="153" customWidth="1"/>
    <col min="11010" max="11257" width="8.88671875" style="153"/>
    <col min="11258" max="11258" width="11.33203125" style="153" bestFit="1" customWidth="1"/>
    <col min="11259" max="11259" width="25.44140625" style="153" customWidth="1"/>
    <col min="11260" max="11262" width="6.44140625" style="153" customWidth="1"/>
    <col min="11263" max="11263" width="19.44140625" style="153" bestFit="1" customWidth="1"/>
    <col min="11264" max="11264" width="18" style="153" bestFit="1" customWidth="1"/>
    <col min="11265" max="11265" width="2.88671875" style="153" customWidth="1"/>
    <col min="11266" max="11513" width="8.88671875" style="153"/>
    <col min="11514" max="11514" width="11.33203125" style="153" bestFit="1" customWidth="1"/>
    <col min="11515" max="11515" width="25.44140625" style="153" customWidth="1"/>
    <col min="11516" max="11518" width="6.44140625" style="153" customWidth="1"/>
    <col min="11519" max="11519" width="19.44140625" style="153" bestFit="1" customWidth="1"/>
    <col min="11520" max="11520" width="18" style="153" bestFit="1" customWidth="1"/>
    <col min="11521" max="11521" width="2.88671875" style="153" customWidth="1"/>
    <col min="11522" max="11769" width="8.88671875" style="153"/>
    <col min="11770" max="11770" width="11.33203125" style="153" bestFit="1" customWidth="1"/>
    <col min="11771" max="11771" width="25.44140625" style="153" customWidth="1"/>
    <col min="11772" max="11774" width="6.44140625" style="153" customWidth="1"/>
    <col min="11775" max="11775" width="19.44140625" style="153" bestFit="1" customWidth="1"/>
    <col min="11776" max="11776" width="18" style="153" bestFit="1" customWidth="1"/>
    <col min="11777" max="11777" width="2.88671875" style="153" customWidth="1"/>
    <col min="11778" max="12025" width="8.88671875" style="153"/>
    <col min="12026" max="12026" width="11.33203125" style="153" bestFit="1" customWidth="1"/>
    <col min="12027" max="12027" width="25.44140625" style="153" customWidth="1"/>
    <col min="12028" max="12030" width="6.44140625" style="153" customWidth="1"/>
    <col min="12031" max="12031" width="19.44140625" style="153" bestFit="1" customWidth="1"/>
    <col min="12032" max="12032" width="18" style="153" bestFit="1" customWidth="1"/>
    <col min="12033" max="12033" width="2.88671875" style="153" customWidth="1"/>
    <col min="12034" max="12281" width="8.88671875" style="153"/>
    <col min="12282" max="12282" width="11.33203125" style="153" bestFit="1" customWidth="1"/>
    <col min="12283" max="12283" width="25.44140625" style="153" customWidth="1"/>
    <col min="12284" max="12286" width="6.44140625" style="153" customWidth="1"/>
    <col min="12287" max="12287" width="19.44140625" style="153" bestFit="1" customWidth="1"/>
    <col min="12288" max="12288" width="18" style="153" bestFit="1" customWidth="1"/>
    <col min="12289" max="12289" width="2.88671875" style="153" customWidth="1"/>
    <col min="12290" max="12537" width="8.88671875" style="153"/>
    <col min="12538" max="12538" width="11.33203125" style="153" bestFit="1" customWidth="1"/>
    <col min="12539" max="12539" width="25.44140625" style="153" customWidth="1"/>
    <col min="12540" max="12542" width="6.44140625" style="153" customWidth="1"/>
    <col min="12543" max="12543" width="19.44140625" style="153" bestFit="1" customWidth="1"/>
    <col min="12544" max="12544" width="18" style="153" bestFit="1" customWidth="1"/>
    <col min="12545" max="12545" width="2.88671875" style="153" customWidth="1"/>
    <col min="12546" max="12793" width="8.88671875" style="153"/>
    <col min="12794" max="12794" width="11.33203125" style="153" bestFit="1" customWidth="1"/>
    <col min="12795" max="12795" width="25.44140625" style="153" customWidth="1"/>
    <col min="12796" max="12798" width="6.44140625" style="153" customWidth="1"/>
    <col min="12799" max="12799" width="19.44140625" style="153" bestFit="1" customWidth="1"/>
    <col min="12800" max="12800" width="18" style="153" bestFit="1" customWidth="1"/>
    <col min="12801" max="12801" width="2.88671875" style="153" customWidth="1"/>
    <col min="12802" max="13049" width="8.88671875" style="153"/>
    <col min="13050" max="13050" width="11.33203125" style="153" bestFit="1" customWidth="1"/>
    <col min="13051" max="13051" width="25.44140625" style="153" customWidth="1"/>
    <col min="13052" max="13054" width="6.44140625" style="153" customWidth="1"/>
    <col min="13055" max="13055" width="19.44140625" style="153" bestFit="1" customWidth="1"/>
    <col min="13056" max="13056" width="18" style="153" bestFit="1" customWidth="1"/>
    <col min="13057" max="13057" width="2.88671875" style="153" customWidth="1"/>
    <col min="13058" max="13305" width="8.88671875" style="153"/>
    <col min="13306" max="13306" width="11.33203125" style="153" bestFit="1" customWidth="1"/>
    <col min="13307" max="13307" width="25.44140625" style="153" customWidth="1"/>
    <col min="13308" max="13310" width="6.44140625" style="153" customWidth="1"/>
    <col min="13311" max="13311" width="19.44140625" style="153" bestFit="1" customWidth="1"/>
    <col min="13312" max="13312" width="18" style="153" bestFit="1" customWidth="1"/>
    <col min="13313" max="13313" width="2.88671875" style="153" customWidth="1"/>
    <col min="13314" max="13561" width="8.88671875" style="153"/>
    <col min="13562" max="13562" width="11.33203125" style="153" bestFit="1" customWidth="1"/>
    <col min="13563" max="13563" width="25.44140625" style="153" customWidth="1"/>
    <col min="13564" max="13566" width="6.44140625" style="153" customWidth="1"/>
    <col min="13567" max="13567" width="19.44140625" style="153" bestFit="1" customWidth="1"/>
    <col min="13568" max="13568" width="18" style="153" bestFit="1" customWidth="1"/>
    <col min="13569" max="13569" width="2.88671875" style="153" customWidth="1"/>
    <col min="13570" max="13817" width="8.88671875" style="153"/>
    <col min="13818" max="13818" width="11.33203125" style="153" bestFit="1" customWidth="1"/>
    <col min="13819" max="13819" width="25.44140625" style="153" customWidth="1"/>
    <col min="13820" max="13822" width="6.44140625" style="153" customWidth="1"/>
    <col min="13823" max="13823" width="19.44140625" style="153" bestFit="1" customWidth="1"/>
    <col min="13824" max="13824" width="18" style="153" bestFit="1" customWidth="1"/>
    <col min="13825" max="13825" width="2.88671875" style="153" customWidth="1"/>
    <col min="13826" max="14073" width="8.88671875" style="153"/>
    <col min="14074" max="14074" width="11.33203125" style="153" bestFit="1" customWidth="1"/>
    <col min="14075" max="14075" width="25.44140625" style="153" customWidth="1"/>
    <col min="14076" max="14078" width="6.44140625" style="153" customWidth="1"/>
    <col min="14079" max="14079" width="19.44140625" style="153" bestFit="1" customWidth="1"/>
    <col min="14080" max="14080" width="18" style="153" bestFit="1" customWidth="1"/>
    <col min="14081" max="14081" width="2.88671875" style="153" customWidth="1"/>
    <col min="14082" max="14329" width="8.88671875" style="153"/>
    <col min="14330" max="14330" width="11.33203125" style="153" bestFit="1" customWidth="1"/>
    <col min="14331" max="14331" width="25.44140625" style="153" customWidth="1"/>
    <col min="14332" max="14334" width="6.44140625" style="153" customWidth="1"/>
    <col min="14335" max="14335" width="19.44140625" style="153" bestFit="1" customWidth="1"/>
    <col min="14336" max="14336" width="18" style="153" bestFit="1" customWidth="1"/>
    <col min="14337" max="14337" width="2.88671875" style="153" customWidth="1"/>
    <col min="14338" max="14585" width="8.88671875" style="153"/>
    <col min="14586" max="14586" width="11.33203125" style="153" bestFit="1" customWidth="1"/>
    <col min="14587" max="14587" width="25.44140625" style="153" customWidth="1"/>
    <col min="14588" max="14590" width="6.44140625" style="153" customWidth="1"/>
    <col min="14591" max="14591" width="19.44140625" style="153" bestFit="1" customWidth="1"/>
    <col min="14592" max="14592" width="18" style="153" bestFit="1" customWidth="1"/>
    <col min="14593" max="14593" width="2.88671875" style="153" customWidth="1"/>
    <col min="14594" max="14841" width="8.88671875" style="153"/>
    <col min="14842" max="14842" width="11.33203125" style="153" bestFit="1" customWidth="1"/>
    <col min="14843" max="14843" width="25.44140625" style="153" customWidth="1"/>
    <col min="14844" max="14846" width="6.44140625" style="153" customWidth="1"/>
    <col min="14847" max="14847" width="19.44140625" style="153" bestFit="1" customWidth="1"/>
    <col min="14848" max="14848" width="18" style="153" bestFit="1" customWidth="1"/>
    <col min="14849" max="14849" width="2.88671875" style="153" customWidth="1"/>
    <col min="14850" max="15097" width="8.88671875" style="153"/>
    <col min="15098" max="15098" width="11.33203125" style="153" bestFit="1" customWidth="1"/>
    <col min="15099" max="15099" width="25.44140625" style="153" customWidth="1"/>
    <col min="15100" max="15102" width="6.44140625" style="153" customWidth="1"/>
    <col min="15103" max="15103" width="19.44140625" style="153" bestFit="1" customWidth="1"/>
    <col min="15104" max="15104" width="18" style="153" bestFit="1" customWidth="1"/>
    <col min="15105" max="15105" width="2.88671875" style="153" customWidth="1"/>
    <col min="15106" max="15353" width="8.88671875" style="153"/>
    <col min="15354" max="15354" width="11.33203125" style="153" bestFit="1" customWidth="1"/>
    <col min="15355" max="15355" width="25.44140625" style="153" customWidth="1"/>
    <col min="15356" max="15358" width="6.44140625" style="153" customWidth="1"/>
    <col min="15359" max="15359" width="19.44140625" style="153" bestFit="1" customWidth="1"/>
    <col min="15360" max="15360" width="18" style="153" bestFit="1" customWidth="1"/>
    <col min="15361" max="15361" width="2.88671875" style="153" customWidth="1"/>
    <col min="15362" max="15609" width="8.88671875" style="153"/>
    <col min="15610" max="15610" width="11.33203125" style="153" bestFit="1" customWidth="1"/>
    <col min="15611" max="15611" width="25.44140625" style="153" customWidth="1"/>
    <col min="15612" max="15614" width="6.44140625" style="153" customWidth="1"/>
    <col min="15615" max="15615" width="19.44140625" style="153" bestFit="1" customWidth="1"/>
    <col min="15616" max="15616" width="18" style="153" bestFit="1" customWidth="1"/>
    <col min="15617" max="15617" width="2.88671875" style="153" customWidth="1"/>
    <col min="15618" max="15865" width="8.88671875" style="153"/>
    <col min="15866" max="15866" width="11.33203125" style="153" bestFit="1" customWidth="1"/>
    <col min="15867" max="15867" width="25.44140625" style="153" customWidth="1"/>
    <col min="15868" max="15870" width="6.44140625" style="153" customWidth="1"/>
    <col min="15871" max="15871" width="19.44140625" style="153" bestFit="1" customWidth="1"/>
    <col min="15872" max="15872" width="18" style="153" bestFit="1" customWidth="1"/>
    <col min="15873" max="15873" width="2.88671875" style="153" customWidth="1"/>
    <col min="15874" max="16121" width="8.88671875" style="153"/>
    <col min="16122" max="16122" width="11.33203125" style="153" bestFit="1" customWidth="1"/>
    <col min="16123" max="16123" width="25.44140625" style="153" customWidth="1"/>
    <col min="16124" max="16126" width="6.44140625" style="153" customWidth="1"/>
    <col min="16127" max="16127" width="19.44140625" style="153" bestFit="1" customWidth="1"/>
    <col min="16128" max="16128" width="18" style="153" bestFit="1" customWidth="1"/>
    <col min="16129" max="16129" width="2.88671875" style="153" customWidth="1"/>
    <col min="16130" max="16377" width="8.88671875" style="153"/>
    <col min="16378" max="16384" width="9" style="153" customWidth="1"/>
  </cols>
  <sheetData>
    <row r="2" spans="2:10" ht="12" customHeight="1" x14ac:dyDescent="0.15">
      <c r="I2" s="154" t="s">
        <v>642</v>
      </c>
    </row>
    <row r="3" spans="2:10" ht="13.5" customHeight="1" x14ac:dyDescent="0.15">
      <c r="B3" s="692" t="s">
        <v>240</v>
      </c>
      <c r="C3" s="692"/>
      <c r="D3" s="692"/>
      <c r="E3" s="692"/>
      <c r="F3" s="692"/>
      <c r="G3" s="692"/>
      <c r="H3" s="692"/>
      <c r="I3" s="692"/>
    </row>
    <row r="4" spans="2:10" ht="5.4" customHeight="1" x14ac:dyDescent="0.15">
      <c r="B4" s="155"/>
      <c r="C4" s="155"/>
      <c r="D4" s="155"/>
      <c r="E4" s="155"/>
      <c r="F4" s="155"/>
      <c r="G4" s="155"/>
      <c r="H4" s="155"/>
      <c r="I4" s="155"/>
    </row>
    <row r="5" spans="2:10" ht="12" customHeight="1" x14ac:dyDescent="0.15">
      <c r="B5" s="157"/>
      <c r="C5" s="158"/>
      <c r="D5" s="158"/>
      <c r="E5" s="158"/>
      <c r="F5" s="158"/>
      <c r="G5" s="158"/>
      <c r="H5" s="158"/>
      <c r="I5" s="159"/>
    </row>
    <row r="6" spans="2:10" ht="12" customHeight="1" x14ac:dyDescent="0.15">
      <c r="B6" s="160"/>
      <c r="C6" s="161"/>
      <c r="D6" s="161"/>
      <c r="E6" s="161"/>
      <c r="F6" s="161"/>
      <c r="G6" s="161"/>
      <c r="H6" s="161"/>
      <c r="I6" s="162"/>
    </row>
    <row r="7" spans="2:10" ht="12" customHeight="1" x14ac:dyDescent="0.15">
      <c r="B7" s="160"/>
      <c r="C7" s="161"/>
      <c r="D7" s="161"/>
      <c r="E7" s="161"/>
      <c r="F7" s="161"/>
      <c r="G7" s="161"/>
      <c r="H7" s="161"/>
      <c r="I7" s="162"/>
    </row>
    <row r="8" spans="2:10" ht="13.5" customHeight="1" x14ac:dyDescent="0.15">
      <c r="B8" s="160"/>
      <c r="C8" s="161"/>
      <c r="D8" s="161"/>
      <c r="E8" s="161"/>
      <c r="F8" s="161"/>
      <c r="G8" s="161"/>
      <c r="H8" s="161"/>
      <c r="I8" s="162"/>
      <c r="J8" s="156"/>
    </row>
    <row r="9" spans="2:10" ht="13.5" customHeight="1" x14ac:dyDescent="0.15">
      <c r="B9" s="160"/>
      <c r="C9" s="161"/>
      <c r="D9" s="161"/>
      <c r="E9" s="161"/>
      <c r="F9" s="161"/>
      <c r="G9" s="161"/>
      <c r="H9" s="161"/>
      <c r="I9" s="162"/>
    </row>
    <row r="10" spans="2:10" ht="13.5" customHeight="1" x14ac:dyDescent="0.15">
      <c r="B10" s="160"/>
      <c r="C10" s="161"/>
      <c r="D10" s="161"/>
      <c r="E10" s="161"/>
      <c r="F10" s="161"/>
      <c r="G10" s="161"/>
      <c r="H10" s="161"/>
      <c r="I10" s="162"/>
    </row>
    <row r="11" spans="2:10" s="164" customFormat="1" ht="12" customHeight="1" x14ac:dyDescent="0.15">
      <c r="B11" s="160"/>
      <c r="C11" s="161"/>
      <c r="D11" s="161"/>
      <c r="E11" s="161"/>
      <c r="F11" s="161"/>
      <c r="G11" s="161"/>
      <c r="H11" s="161"/>
      <c r="I11" s="162"/>
    </row>
    <row r="12" spans="2:10" s="164" customFormat="1" ht="12" customHeight="1" x14ac:dyDescent="0.15">
      <c r="B12" s="160"/>
      <c r="C12" s="161"/>
      <c r="D12" s="161"/>
      <c r="E12" s="161"/>
      <c r="F12" s="161"/>
      <c r="G12" s="161"/>
      <c r="H12" s="161"/>
      <c r="I12" s="162"/>
    </row>
    <row r="13" spans="2:10" ht="13.5" customHeight="1" x14ac:dyDescent="0.15">
      <c r="B13" s="160"/>
      <c r="C13" s="161"/>
      <c r="D13" s="161"/>
      <c r="E13" s="161"/>
      <c r="F13" s="161"/>
      <c r="G13" s="161"/>
      <c r="H13" s="161"/>
      <c r="I13" s="162"/>
    </row>
    <row r="14" spans="2:10" ht="13.5" customHeight="1" x14ac:dyDescent="0.15">
      <c r="B14" s="160"/>
      <c r="C14" s="161"/>
      <c r="D14" s="161"/>
      <c r="E14" s="161"/>
      <c r="F14" s="161"/>
      <c r="G14" s="161"/>
      <c r="H14" s="161"/>
      <c r="I14" s="162"/>
    </row>
    <row r="15" spans="2:10" ht="13.5" customHeight="1" x14ac:dyDescent="0.15">
      <c r="B15" s="160"/>
      <c r="C15" s="161"/>
      <c r="D15" s="161"/>
      <c r="E15" s="161"/>
      <c r="F15" s="161"/>
      <c r="G15" s="161"/>
      <c r="H15" s="161"/>
      <c r="I15" s="162"/>
    </row>
    <row r="16" spans="2:10" ht="13.5" customHeight="1" x14ac:dyDescent="0.15">
      <c r="B16" s="160"/>
      <c r="C16" s="161"/>
      <c r="D16" s="161"/>
      <c r="E16" s="161"/>
      <c r="F16" s="161"/>
      <c r="G16" s="161"/>
      <c r="H16" s="161"/>
      <c r="I16" s="162"/>
    </row>
    <row r="17" spans="2:9" ht="13.5" customHeight="1" x14ac:dyDescent="0.15">
      <c r="B17" s="160"/>
      <c r="C17" s="161"/>
      <c r="D17" s="161"/>
      <c r="E17" s="161"/>
      <c r="F17" s="161"/>
      <c r="G17" s="161"/>
      <c r="H17" s="161"/>
      <c r="I17" s="162"/>
    </row>
    <row r="18" spans="2:9" ht="13.5" customHeight="1" x14ac:dyDescent="0.15">
      <c r="B18" s="160"/>
      <c r="C18" s="161"/>
      <c r="D18" s="161"/>
      <c r="E18" s="161"/>
      <c r="F18" s="161"/>
      <c r="G18" s="161"/>
      <c r="H18" s="161"/>
      <c r="I18" s="162"/>
    </row>
    <row r="19" spans="2:9" ht="13.5" customHeight="1" x14ac:dyDescent="0.15">
      <c r="B19" s="160"/>
      <c r="C19" s="161"/>
      <c r="D19" s="161"/>
      <c r="E19" s="161"/>
      <c r="F19" s="161"/>
      <c r="G19" s="161"/>
      <c r="H19" s="161"/>
      <c r="I19" s="162"/>
    </row>
    <row r="20" spans="2:9" ht="13.5" customHeight="1" x14ac:dyDescent="0.15">
      <c r="B20" s="160"/>
      <c r="C20" s="161"/>
      <c r="D20" s="161"/>
      <c r="E20" s="161"/>
      <c r="F20" s="161"/>
      <c r="G20" s="161"/>
      <c r="H20" s="161"/>
      <c r="I20" s="162"/>
    </row>
    <row r="21" spans="2:9" ht="13.5" customHeight="1" x14ac:dyDescent="0.15">
      <c r="B21" s="160"/>
      <c r="C21" s="161"/>
      <c r="D21" s="161"/>
      <c r="E21" s="161"/>
      <c r="F21" s="161"/>
      <c r="G21" s="161"/>
      <c r="H21" s="161"/>
      <c r="I21" s="162"/>
    </row>
    <row r="22" spans="2:9" ht="13.5" customHeight="1" x14ac:dyDescent="0.15">
      <c r="B22" s="160"/>
      <c r="C22" s="161"/>
      <c r="D22" s="161"/>
      <c r="E22" s="161"/>
      <c r="F22" s="161"/>
      <c r="G22" s="161"/>
      <c r="H22" s="161"/>
      <c r="I22" s="162"/>
    </row>
    <row r="23" spans="2:9" ht="13.5" customHeight="1" x14ac:dyDescent="0.15">
      <c r="B23" s="160"/>
      <c r="C23" s="161"/>
      <c r="D23" s="161"/>
      <c r="E23" s="161"/>
      <c r="F23" s="161"/>
      <c r="G23" s="161"/>
      <c r="H23" s="161"/>
      <c r="I23" s="162"/>
    </row>
    <row r="24" spans="2:9" ht="13.5" customHeight="1" x14ac:dyDescent="0.15">
      <c r="B24" s="160"/>
      <c r="C24" s="161"/>
      <c r="D24" s="161"/>
      <c r="E24" s="161"/>
      <c r="F24" s="161"/>
      <c r="G24" s="161"/>
      <c r="H24" s="161"/>
      <c r="I24" s="162"/>
    </row>
    <row r="25" spans="2:9" ht="13.5" customHeight="1" x14ac:dyDescent="0.15">
      <c r="B25" s="160"/>
      <c r="C25" s="161"/>
      <c r="D25" s="161"/>
      <c r="E25" s="161"/>
      <c r="F25" s="161"/>
      <c r="G25" s="161"/>
      <c r="H25" s="161"/>
      <c r="I25" s="162"/>
    </row>
    <row r="26" spans="2:9" ht="13.5" customHeight="1" x14ac:dyDescent="0.15">
      <c r="B26" s="160"/>
      <c r="C26" s="161"/>
      <c r="D26" s="161"/>
      <c r="E26" s="161"/>
      <c r="F26" s="161"/>
      <c r="G26" s="161"/>
      <c r="H26" s="161"/>
      <c r="I26" s="162"/>
    </row>
    <row r="27" spans="2:9" ht="13.5" customHeight="1" x14ac:dyDescent="0.15">
      <c r="B27" s="160"/>
      <c r="C27" s="161"/>
      <c r="D27" s="161"/>
      <c r="E27" s="161"/>
      <c r="F27" s="161"/>
      <c r="G27" s="161"/>
      <c r="H27" s="161"/>
      <c r="I27" s="162"/>
    </row>
    <row r="28" spans="2:9" ht="13.5" customHeight="1" x14ac:dyDescent="0.15">
      <c r="B28" s="160"/>
      <c r="C28" s="161"/>
      <c r="D28" s="161"/>
      <c r="E28" s="161"/>
      <c r="F28" s="161"/>
      <c r="G28" s="161"/>
      <c r="H28" s="161"/>
      <c r="I28" s="162"/>
    </row>
    <row r="29" spans="2:9" ht="13.5" customHeight="1" x14ac:dyDescent="0.15">
      <c r="B29" s="160"/>
      <c r="C29" s="161"/>
      <c r="D29" s="161"/>
      <c r="E29" s="161"/>
      <c r="F29" s="161"/>
      <c r="G29" s="161"/>
      <c r="H29" s="161"/>
      <c r="I29" s="162"/>
    </row>
    <row r="30" spans="2:9" ht="13.5" customHeight="1" x14ac:dyDescent="0.15">
      <c r="B30" s="160"/>
      <c r="C30" s="161"/>
      <c r="D30" s="161"/>
      <c r="E30" s="161"/>
      <c r="F30" s="161"/>
      <c r="G30" s="161"/>
      <c r="H30" s="161"/>
      <c r="I30" s="162"/>
    </row>
    <row r="31" spans="2:9" ht="13.5" customHeight="1" x14ac:dyDescent="0.15">
      <c r="B31" s="160"/>
      <c r="C31" s="161"/>
      <c r="D31" s="161"/>
      <c r="E31" s="161"/>
      <c r="F31" s="161"/>
      <c r="G31" s="161"/>
      <c r="H31" s="161"/>
      <c r="I31" s="162"/>
    </row>
    <row r="32" spans="2:9" ht="13.5" customHeight="1" x14ac:dyDescent="0.15">
      <c r="B32" s="160"/>
      <c r="C32" s="161"/>
      <c r="D32" s="161"/>
      <c r="E32" s="161"/>
      <c r="F32" s="161"/>
      <c r="G32" s="161"/>
      <c r="H32" s="161"/>
      <c r="I32" s="162"/>
    </row>
    <row r="33" spans="2:9" ht="13.5" customHeight="1" x14ac:dyDescent="0.15">
      <c r="B33" s="160"/>
      <c r="C33" s="161"/>
      <c r="D33" s="161"/>
      <c r="E33" s="161"/>
      <c r="F33" s="161"/>
      <c r="G33" s="161"/>
      <c r="H33" s="161"/>
      <c r="I33" s="162"/>
    </row>
    <row r="34" spans="2:9" ht="13.5" customHeight="1" x14ac:dyDescent="0.15">
      <c r="B34" s="160"/>
      <c r="C34" s="161"/>
      <c r="D34" s="161"/>
      <c r="E34" s="161"/>
      <c r="F34" s="161"/>
      <c r="G34" s="161"/>
      <c r="H34" s="161"/>
      <c r="I34" s="162"/>
    </row>
    <row r="35" spans="2:9" ht="13.5" customHeight="1" x14ac:dyDescent="0.15">
      <c r="B35" s="160"/>
      <c r="C35" s="161"/>
      <c r="D35" s="161"/>
      <c r="E35" s="161"/>
      <c r="F35" s="161"/>
      <c r="G35" s="161"/>
      <c r="H35" s="161"/>
      <c r="I35" s="162"/>
    </row>
    <row r="36" spans="2:9" ht="13.5" customHeight="1" x14ac:dyDescent="0.15">
      <c r="B36" s="160"/>
      <c r="C36" s="161"/>
      <c r="D36" s="161"/>
      <c r="E36" s="161"/>
      <c r="F36" s="161"/>
      <c r="G36" s="161"/>
      <c r="H36" s="161"/>
      <c r="I36" s="162"/>
    </row>
    <row r="37" spans="2:9" ht="13.5" customHeight="1" x14ac:dyDescent="0.15">
      <c r="B37" s="160"/>
      <c r="C37" s="161"/>
      <c r="D37" s="161"/>
      <c r="E37" s="161"/>
      <c r="F37" s="161"/>
      <c r="G37" s="161"/>
      <c r="H37" s="161"/>
      <c r="I37" s="162"/>
    </row>
    <row r="38" spans="2:9" ht="13.5" customHeight="1" x14ac:dyDescent="0.15">
      <c r="B38" s="160"/>
      <c r="C38" s="161"/>
      <c r="D38" s="161"/>
      <c r="E38" s="161"/>
      <c r="F38" s="161"/>
      <c r="G38" s="161"/>
      <c r="H38" s="161"/>
      <c r="I38" s="162"/>
    </row>
    <row r="39" spans="2:9" ht="13.5" customHeight="1" x14ac:dyDescent="0.15">
      <c r="B39" s="160"/>
      <c r="C39" s="161"/>
      <c r="D39" s="161"/>
      <c r="E39" s="161"/>
      <c r="F39" s="161"/>
      <c r="G39" s="161"/>
      <c r="H39" s="161"/>
      <c r="I39" s="162"/>
    </row>
    <row r="40" spans="2:9" ht="13.5" customHeight="1" x14ac:dyDescent="0.15">
      <c r="B40" s="160"/>
      <c r="C40" s="161"/>
      <c r="D40" s="161"/>
      <c r="E40" s="161"/>
      <c r="F40" s="161"/>
      <c r="G40" s="161"/>
      <c r="H40" s="161"/>
      <c r="I40" s="162"/>
    </row>
    <row r="41" spans="2:9" ht="13.5" customHeight="1" x14ac:dyDescent="0.15">
      <c r="B41" s="160"/>
      <c r="C41" s="161"/>
      <c r="D41" s="161"/>
      <c r="E41" s="161"/>
      <c r="F41" s="161"/>
      <c r="G41" s="161"/>
      <c r="H41" s="161"/>
      <c r="I41" s="162"/>
    </row>
    <row r="42" spans="2:9" ht="13.5" customHeight="1" x14ac:dyDescent="0.15">
      <c r="B42" s="160"/>
      <c r="C42" s="161"/>
      <c r="D42" s="161"/>
      <c r="E42" s="161"/>
      <c r="F42" s="161"/>
      <c r="G42" s="161"/>
      <c r="H42" s="161"/>
      <c r="I42" s="162"/>
    </row>
    <row r="43" spans="2:9" ht="13.5" customHeight="1" x14ac:dyDescent="0.15">
      <c r="B43" s="160"/>
      <c r="C43" s="161"/>
      <c r="D43" s="161"/>
      <c r="E43" s="161"/>
      <c r="F43" s="161"/>
      <c r="G43" s="161"/>
      <c r="H43" s="161"/>
      <c r="I43" s="162"/>
    </row>
    <row r="44" spans="2:9" ht="13.5" customHeight="1" x14ac:dyDescent="0.15">
      <c r="B44" s="160"/>
      <c r="C44" s="161"/>
      <c r="D44" s="161"/>
      <c r="E44" s="161"/>
      <c r="F44" s="161"/>
      <c r="G44" s="161"/>
      <c r="H44" s="161"/>
      <c r="I44" s="162"/>
    </row>
    <row r="45" spans="2:9" ht="13.5" customHeight="1" x14ac:dyDescent="0.15">
      <c r="B45" s="160"/>
      <c r="C45" s="161"/>
      <c r="D45" s="161"/>
      <c r="E45" s="161"/>
      <c r="F45" s="161"/>
      <c r="G45" s="161"/>
      <c r="H45" s="161"/>
      <c r="I45" s="162"/>
    </row>
    <row r="46" spans="2:9" ht="12" customHeight="1" x14ac:dyDescent="0.15">
      <c r="B46" s="160"/>
      <c r="C46" s="161"/>
      <c r="D46" s="161"/>
      <c r="E46" s="161"/>
      <c r="F46" s="161"/>
      <c r="G46" s="161"/>
      <c r="H46" s="161"/>
      <c r="I46" s="162"/>
    </row>
    <row r="47" spans="2:9" ht="12" customHeight="1" x14ac:dyDescent="0.15">
      <c r="B47" s="160"/>
      <c r="C47" s="161"/>
      <c r="D47" s="161"/>
      <c r="E47" s="161"/>
      <c r="F47" s="161"/>
      <c r="G47" s="161"/>
      <c r="H47" s="161"/>
      <c r="I47" s="162"/>
    </row>
    <row r="48" spans="2:9" ht="13.5" customHeight="1" x14ac:dyDescent="0.15">
      <c r="B48" s="160"/>
      <c r="C48" s="161"/>
      <c r="D48" s="161"/>
      <c r="E48" s="161"/>
      <c r="F48" s="161"/>
      <c r="G48" s="161"/>
      <c r="H48" s="161"/>
      <c r="I48" s="162"/>
    </row>
    <row r="49" spans="2:9" ht="13.5" customHeight="1" x14ac:dyDescent="0.15">
      <c r="B49" s="160"/>
      <c r="C49" s="161"/>
      <c r="D49" s="161"/>
      <c r="E49" s="161"/>
      <c r="F49" s="161"/>
      <c r="G49" s="161"/>
      <c r="H49" s="161"/>
      <c r="I49" s="162"/>
    </row>
    <row r="50" spans="2:9" ht="13.5" customHeight="1" x14ac:dyDescent="0.15">
      <c r="B50" s="160"/>
      <c r="C50" s="161"/>
      <c r="D50" s="161"/>
      <c r="E50" s="161"/>
      <c r="F50" s="161"/>
      <c r="G50" s="161"/>
      <c r="H50" s="161"/>
      <c r="I50" s="162"/>
    </row>
    <row r="51" spans="2:9" ht="13.5" customHeight="1" x14ac:dyDescent="0.15">
      <c r="B51" s="160"/>
      <c r="C51" s="161"/>
      <c r="D51" s="161"/>
      <c r="E51" s="161"/>
      <c r="F51" s="161"/>
      <c r="G51" s="161"/>
      <c r="H51" s="161"/>
      <c r="I51" s="162"/>
    </row>
    <row r="52" spans="2:9" ht="13.5" customHeight="1" x14ac:dyDescent="0.15">
      <c r="B52" s="160"/>
      <c r="C52" s="161"/>
      <c r="D52" s="161"/>
      <c r="E52" s="161"/>
      <c r="F52" s="161"/>
      <c r="G52" s="161"/>
      <c r="H52" s="161"/>
      <c r="I52" s="162"/>
    </row>
    <row r="53" spans="2:9" ht="13.5" customHeight="1" x14ac:dyDescent="0.15">
      <c r="B53" s="160"/>
      <c r="C53" s="161"/>
      <c r="D53" s="161"/>
      <c r="E53" s="161"/>
      <c r="F53" s="161"/>
      <c r="G53" s="161"/>
      <c r="H53" s="161"/>
      <c r="I53" s="162"/>
    </row>
    <row r="54" spans="2:9" ht="12" customHeight="1" x14ac:dyDescent="0.15">
      <c r="B54" s="160"/>
      <c r="C54" s="161"/>
      <c r="D54" s="161"/>
      <c r="E54" s="161"/>
      <c r="F54" s="161"/>
      <c r="G54" s="161"/>
      <c r="H54" s="161"/>
      <c r="I54" s="162"/>
    </row>
    <row r="55" spans="2:9" ht="12" customHeight="1" x14ac:dyDescent="0.15">
      <c r="B55" s="160"/>
      <c r="C55" s="161"/>
      <c r="D55" s="161"/>
      <c r="E55" s="161"/>
      <c r="F55" s="161"/>
      <c r="G55" s="161"/>
      <c r="H55" s="161"/>
      <c r="I55" s="162"/>
    </row>
    <row r="56" spans="2:9" ht="13.5" customHeight="1" x14ac:dyDescent="0.15">
      <c r="B56" s="160"/>
      <c r="C56" s="161"/>
      <c r="D56" s="161"/>
      <c r="E56" s="161"/>
      <c r="F56" s="161"/>
      <c r="G56" s="161"/>
      <c r="H56" s="161"/>
      <c r="I56" s="162"/>
    </row>
    <row r="57" spans="2:9" ht="13.5" customHeight="1" x14ac:dyDescent="0.15">
      <c r="B57" s="160"/>
      <c r="C57" s="161"/>
      <c r="D57" s="161"/>
      <c r="E57" s="161"/>
      <c r="F57" s="161"/>
      <c r="G57" s="161"/>
      <c r="H57" s="161"/>
      <c r="I57" s="162"/>
    </row>
    <row r="58" spans="2:9" ht="13.5" customHeight="1" x14ac:dyDescent="0.15">
      <c r="B58" s="160"/>
      <c r="C58" s="161"/>
      <c r="D58" s="161"/>
      <c r="E58" s="161"/>
      <c r="F58" s="161"/>
      <c r="G58" s="161"/>
      <c r="H58" s="161"/>
      <c r="I58" s="162"/>
    </row>
    <row r="59" spans="2:9" ht="13.5" customHeight="1" x14ac:dyDescent="0.15">
      <c r="B59" s="165"/>
      <c r="C59" s="166"/>
      <c r="D59" s="166"/>
      <c r="E59" s="166"/>
      <c r="F59" s="166"/>
      <c r="G59" s="166"/>
      <c r="H59" s="166"/>
      <c r="I59" s="167"/>
    </row>
    <row r="60" spans="2:9" ht="4.3499999999999996" customHeight="1" x14ac:dyDescent="0.15">
      <c r="B60" s="156"/>
      <c r="C60" s="156"/>
      <c r="D60" s="156"/>
      <c r="E60" s="156"/>
      <c r="F60" s="156"/>
      <c r="G60" s="156"/>
      <c r="H60" s="156"/>
      <c r="I60" s="156"/>
    </row>
    <row r="61" spans="2:9" ht="13.35" customHeight="1" x14ac:dyDescent="0.15">
      <c r="B61" s="156" t="s">
        <v>270</v>
      </c>
      <c r="C61" s="156"/>
      <c r="D61" s="156"/>
      <c r="E61" s="156"/>
      <c r="F61" s="156"/>
      <c r="G61" s="156"/>
      <c r="H61" s="156"/>
      <c r="I61" s="156"/>
    </row>
    <row r="62" spans="2:9" ht="13.5" customHeight="1" x14ac:dyDescent="0.15">
      <c r="B62" s="136" t="s">
        <v>643</v>
      </c>
      <c r="C62" s="163"/>
      <c r="D62" s="163"/>
      <c r="E62" s="163"/>
      <c r="F62" s="163"/>
      <c r="G62" s="163"/>
      <c r="H62" s="163"/>
      <c r="I62" s="163"/>
    </row>
    <row r="63" spans="2:9" ht="13.5" customHeight="1" x14ac:dyDescent="0.15">
      <c r="I63" s="156"/>
    </row>
    <row r="64" spans="2:9" ht="13.5" customHeight="1" x14ac:dyDescent="0.15">
      <c r="I64" s="156"/>
    </row>
  </sheetData>
  <mergeCells count="1">
    <mergeCell ref="B3:I3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0"/>
  <sheetViews>
    <sheetView showGridLines="0" zoomScaleNormal="100" workbookViewId="0">
      <selection activeCell="I3" sqref="I3"/>
    </sheetView>
  </sheetViews>
  <sheetFormatPr defaultColWidth="9.109375" defaultRowHeight="23.1" customHeight="1" x14ac:dyDescent="0.15"/>
  <cols>
    <col min="1" max="1" width="5.109375" style="1" customWidth="1"/>
    <col min="2" max="2" width="11.88671875" style="1" customWidth="1"/>
    <col min="3" max="3" width="11" style="1" customWidth="1"/>
    <col min="4" max="4" width="8.5546875" style="1" customWidth="1"/>
    <col min="5" max="8" width="13.5546875" style="1" customWidth="1"/>
    <col min="9" max="9" width="18.88671875" style="1" customWidth="1"/>
    <col min="10" max="16384" width="9.109375" style="1"/>
  </cols>
  <sheetData>
    <row r="2" spans="2:12" ht="23.1" customHeight="1" x14ac:dyDescent="0.15">
      <c r="H2" s="126" t="s">
        <v>320</v>
      </c>
    </row>
    <row r="3" spans="2:12" ht="23.1" customHeight="1" x14ac:dyDescent="0.15">
      <c r="B3" s="693" t="s">
        <v>319</v>
      </c>
      <c r="C3" s="693"/>
      <c r="D3" s="693"/>
      <c r="E3" s="693"/>
      <c r="F3" s="693"/>
      <c r="G3" s="693"/>
      <c r="H3" s="693"/>
    </row>
    <row r="4" spans="2:12" ht="13.2" x14ac:dyDescent="0.15">
      <c r="H4" s="2" t="s">
        <v>0</v>
      </c>
    </row>
    <row r="5" spans="2:12" ht="19.5" customHeight="1" x14ac:dyDescent="0.15">
      <c r="B5" s="694" t="s">
        <v>5</v>
      </c>
      <c r="C5" s="695"/>
      <c r="D5" s="696"/>
      <c r="E5" s="417">
        <f>ROUND(H5*E6,0)</f>
        <v>23223</v>
      </c>
      <c r="F5" s="417">
        <f>ROUND(H5*F6,0)</f>
        <v>26540</v>
      </c>
      <c r="G5" s="417">
        <f>ROUND(H5*G6,0)</f>
        <v>29858</v>
      </c>
      <c r="H5" s="417">
        <v>33175</v>
      </c>
    </row>
    <row r="6" spans="2:12" ht="19.5" customHeight="1" x14ac:dyDescent="0.15">
      <c r="B6" s="697" t="s">
        <v>4</v>
      </c>
      <c r="C6" s="698"/>
      <c r="D6" s="699"/>
      <c r="E6" s="350">
        <v>0.7</v>
      </c>
      <c r="F6" s="350">
        <v>0.8</v>
      </c>
      <c r="G6" s="350">
        <v>0.9</v>
      </c>
      <c r="H6" s="350">
        <f>H5/$H5</f>
        <v>1</v>
      </c>
    </row>
    <row r="7" spans="2:12" ht="23.1" customHeight="1" x14ac:dyDescent="0.15">
      <c r="B7" s="3" t="s">
        <v>1</v>
      </c>
      <c r="C7" s="351">
        <v>5700</v>
      </c>
      <c r="D7" s="421">
        <f>C7/C$11</f>
        <v>0.6705882352941176</v>
      </c>
      <c r="E7" s="342"/>
      <c r="F7" s="342"/>
      <c r="G7" s="342"/>
      <c r="H7" s="342"/>
    </row>
    <row r="8" spans="2:12" ht="23.1" customHeight="1" x14ac:dyDescent="0.15">
      <c r="B8" s="3"/>
      <c r="C8" s="351">
        <v>6400</v>
      </c>
      <c r="D8" s="421">
        <f t="shared" ref="D8:D9" si="0">C8/C$11</f>
        <v>0.75294117647058822</v>
      </c>
      <c r="E8" s="342"/>
      <c r="F8" s="342"/>
      <c r="G8" s="342"/>
      <c r="H8" s="342"/>
    </row>
    <row r="9" spans="2:12" ht="23.1" customHeight="1" thickBot="1" x14ac:dyDescent="0.2">
      <c r="B9" s="3"/>
      <c r="C9" s="351">
        <v>7100</v>
      </c>
      <c r="D9" s="421">
        <f t="shared" si="0"/>
        <v>0.83529411764705885</v>
      </c>
      <c r="E9" s="343"/>
      <c r="F9" s="342"/>
      <c r="G9" s="342"/>
      <c r="H9" s="342"/>
    </row>
    <row r="10" spans="2:12" ht="23.1" customHeight="1" thickBot="1" x14ac:dyDescent="0.2">
      <c r="B10" s="3"/>
      <c r="C10" s="351">
        <v>7800</v>
      </c>
      <c r="D10" s="458">
        <f>C10/C$11</f>
        <v>0.91764705882352937</v>
      </c>
      <c r="E10" s="345"/>
      <c r="F10" s="341"/>
      <c r="G10" s="342"/>
      <c r="H10" s="343"/>
    </row>
    <row r="11" spans="2:12" ht="22.5" customHeight="1" thickBot="1" x14ac:dyDescent="0.2">
      <c r="B11" s="3" t="s">
        <v>2</v>
      </c>
      <c r="C11" s="351">
        <v>8500</v>
      </c>
      <c r="D11" s="421">
        <v>1</v>
      </c>
      <c r="E11" s="344"/>
      <c r="F11" s="342"/>
      <c r="G11" s="459"/>
      <c r="H11" s="345"/>
    </row>
    <row r="12" spans="2:12" ht="23.1" customHeight="1" x14ac:dyDescent="0.15">
      <c r="B12" s="3"/>
      <c r="C12" s="351">
        <v>9200</v>
      </c>
      <c r="D12" s="421">
        <f>C12/C$11</f>
        <v>1.0823529411764705</v>
      </c>
      <c r="E12" s="342"/>
      <c r="F12" s="342"/>
      <c r="G12" s="342"/>
      <c r="H12" s="344"/>
    </row>
    <row r="13" spans="2:12" ht="23.1" customHeight="1" x14ac:dyDescent="0.15">
      <c r="B13" s="3"/>
      <c r="C13" s="351">
        <v>9600</v>
      </c>
      <c r="D13" s="421">
        <f t="shared" ref="D13:D15" si="1">C13/C$11</f>
        <v>1.1294117647058823</v>
      </c>
      <c r="E13" s="342"/>
      <c r="F13" s="342"/>
      <c r="G13" s="342"/>
      <c r="H13" s="342"/>
      <c r="L13" s="144"/>
    </row>
    <row r="14" spans="2:12" ht="23.1" customHeight="1" x14ac:dyDescent="0.15">
      <c r="B14" s="3"/>
      <c r="C14" s="351">
        <v>10600</v>
      </c>
      <c r="D14" s="421">
        <f t="shared" si="1"/>
        <v>1.2470588235294118</v>
      </c>
      <c r="E14" s="342"/>
      <c r="F14" s="342"/>
      <c r="G14" s="342"/>
      <c r="H14" s="342"/>
      <c r="L14" s="144"/>
    </row>
    <row r="15" spans="2:12" ht="23.1" customHeight="1" x14ac:dyDescent="0.15">
      <c r="B15" s="3" t="s">
        <v>3</v>
      </c>
      <c r="C15" s="351">
        <v>11400</v>
      </c>
      <c r="D15" s="421">
        <f t="shared" si="1"/>
        <v>1.3411764705882352</v>
      </c>
      <c r="E15" s="342"/>
      <c r="F15" s="342"/>
      <c r="G15" s="342"/>
      <c r="H15" s="262"/>
    </row>
    <row r="16" spans="2:12" ht="15.6" customHeight="1" x14ac:dyDescent="0.15">
      <c r="B16" s="369" t="s">
        <v>40</v>
      </c>
    </row>
    <row r="17" spans="2:2" ht="15.6" customHeight="1" x14ac:dyDescent="0.15">
      <c r="B17" s="370" t="s">
        <v>346</v>
      </c>
    </row>
    <row r="18" spans="2:2" s="302" customFormat="1" ht="15.6" customHeight="1" x14ac:dyDescent="0.15">
      <c r="B18" s="370" t="s">
        <v>347</v>
      </c>
    </row>
    <row r="19" spans="2:2" s="302" customFormat="1" ht="15.6" customHeight="1" x14ac:dyDescent="0.15"/>
    <row r="20" spans="2:2" ht="15.6" customHeight="1" x14ac:dyDescent="0.15"/>
  </sheetData>
  <mergeCells count="3">
    <mergeCell ref="B3:H3"/>
    <mergeCell ref="B5:D5"/>
    <mergeCell ref="B6:D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52"/>
  <sheetViews>
    <sheetView showGridLines="0" zoomScale="85" zoomScaleNormal="85" zoomScaleSheetLayoutView="85" zoomScalePageLayoutView="70" workbookViewId="0">
      <selection activeCell="B3" sqref="B3:R3"/>
    </sheetView>
  </sheetViews>
  <sheetFormatPr defaultColWidth="9.88671875" defaultRowHeight="15.6" customHeight="1" x14ac:dyDescent="0.15"/>
  <cols>
    <col min="1" max="1" width="5.109375" style="8" customWidth="1"/>
    <col min="2" max="3" width="8.109375" style="8" customWidth="1"/>
    <col min="4" max="4" width="19" style="8" customWidth="1"/>
    <col min="5" max="5" width="8.44140625" style="9" customWidth="1"/>
    <col min="6" max="17" width="11.44140625" style="8" customWidth="1"/>
    <col min="18" max="18" width="12.33203125" style="8" customWidth="1"/>
    <col min="19" max="258" width="9.88671875" style="8"/>
    <col min="259" max="259" width="5.109375" style="8" customWidth="1"/>
    <col min="260" max="260" width="28.5546875" style="8" customWidth="1"/>
    <col min="261" max="261" width="8.44140625" style="8" customWidth="1"/>
    <col min="262" max="274" width="14.44140625" style="8" customWidth="1"/>
    <col min="275" max="514" width="9.88671875" style="8"/>
    <col min="515" max="515" width="5.109375" style="8" customWidth="1"/>
    <col min="516" max="516" width="28.5546875" style="8" customWidth="1"/>
    <col min="517" max="517" width="8.44140625" style="8" customWidth="1"/>
    <col min="518" max="530" width="14.44140625" style="8" customWidth="1"/>
    <col min="531" max="770" width="9.88671875" style="8"/>
    <col min="771" max="771" width="5.109375" style="8" customWidth="1"/>
    <col min="772" max="772" width="28.5546875" style="8" customWidth="1"/>
    <col min="773" max="773" width="8.44140625" style="8" customWidth="1"/>
    <col min="774" max="786" width="14.44140625" style="8" customWidth="1"/>
    <col min="787" max="1026" width="9.88671875" style="8"/>
    <col min="1027" max="1027" width="5.109375" style="8" customWidth="1"/>
    <col min="1028" max="1028" width="28.5546875" style="8" customWidth="1"/>
    <col min="1029" max="1029" width="8.44140625" style="8" customWidth="1"/>
    <col min="1030" max="1042" width="14.44140625" style="8" customWidth="1"/>
    <col min="1043" max="1282" width="9.88671875" style="8"/>
    <col min="1283" max="1283" width="5.109375" style="8" customWidth="1"/>
    <col min="1284" max="1284" width="28.5546875" style="8" customWidth="1"/>
    <col min="1285" max="1285" width="8.44140625" style="8" customWidth="1"/>
    <col min="1286" max="1298" width="14.44140625" style="8" customWidth="1"/>
    <col min="1299" max="1538" width="9.88671875" style="8"/>
    <col min="1539" max="1539" width="5.109375" style="8" customWidth="1"/>
    <col min="1540" max="1540" width="28.5546875" style="8" customWidth="1"/>
    <col min="1541" max="1541" width="8.44140625" style="8" customWidth="1"/>
    <col min="1542" max="1554" width="14.44140625" style="8" customWidth="1"/>
    <col min="1555" max="1794" width="9.88671875" style="8"/>
    <col min="1795" max="1795" width="5.109375" style="8" customWidth="1"/>
    <col min="1796" max="1796" width="28.5546875" style="8" customWidth="1"/>
    <col min="1797" max="1797" width="8.44140625" style="8" customWidth="1"/>
    <col min="1798" max="1810" width="14.44140625" style="8" customWidth="1"/>
    <col min="1811" max="2050" width="9.88671875" style="8"/>
    <col min="2051" max="2051" width="5.109375" style="8" customWidth="1"/>
    <col min="2052" max="2052" width="28.5546875" style="8" customWidth="1"/>
    <col min="2053" max="2053" width="8.44140625" style="8" customWidth="1"/>
    <col min="2054" max="2066" width="14.44140625" style="8" customWidth="1"/>
    <col min="2067" max="2306" width="9.88671875" style="8"/>
    <col min="2307" max="2307" width="5.109375" style="8" customWidth="1"/>
    <col min="2308" max="2308" width="28.5546875" style="8" customWidth="1"/>
    <col min="2309" max="2309" width="8.44140625" style="8" customWidth="1"/>
    <col min="2310" max="2322" width="14.44140625" style="8" customWidth="1"/>
    <col min="2323" max="2562" width="9.88671875" style="8"/>
    <col min="2563" max="2563" width="5.109375" style="8" customWidth="1"/>
    <col min="2564" max="2564" width="28.5546875" style="8" customWidth="1"/>
    <col min="2565" max="2565" width="8.44140625" style="8" customWidth="1"/>
    <col min="2566" max="2578" width="14.44140625" style="8" customWidth="1"/>
    <col min="2579" max="2818" width="9.88671875" style="8"/>
    <col min="2819" max="2819" width="5.109375" style="8" customWidth="1"/>
    <col min="2820" max="2820" width="28.5546875" style="8" customWidth="1"/>
    <col min="2821" max="2821" width="8.44140625" style="8" customWidth="1"/>
    <col min="2822" max="2834" width="14.44140625" style="8" customWidth="1"/>
    <col min="2835" max="3074" width="9.88671875" style="8"/>
    <col min="3075" max="3075" width="5.109375" style="8" customWidth="1"/>
    <col min="3076" max="3076" width="28.5546875" style="8" customWidth="1"/>
    <col min="3077" max="3077" width="8.44140625" style="8" customWidth="1"/>
    <col min="3078" max="3090" width="14.44140625" style="8" customWidth="1"/>
    <col min="3091" max="3330" width="9.88671875" style="8"/>
    <col min="3331" max="3331" width="5.109375" style="8" customWidth="1"/>
    <col min="3332" max="3332" width="28.5546875" style="8" customWidth="1"/>
    <col min="3333" max="3333" width="8.44140625" style="8" customWidth="1"/>
    <col min="3334" max="3346" width="14.44140625" style="8" customWidth="1"/>
    <col min="3347" max="3586" width="9.88671875" style="8"/>
    <col min="3587" max="3587" width="5.109375" style="8" customWidth="1"/>
    <col min="3588" max="3588" width="28.5546875" style="8" customWidth="1"/>
    <col min="3589" max="3589" width="8.44140625" style="8" customWidth="1"/>
    <col min="3590" max="3602" width="14.44140625" style="8" customWidth="1"/>
    <col min="3603" max="3842" width="9.88671875" style="8"/>
    <col min="3843" max="3843" width="5.109375" style="8" customWidth="1"/>
    <col min="3844" max="3844" width="28.5546875" style="8" customWidth="1"/>
    <col min="3845" max="3845" width="8.44140625" style="8" customWidth="1"/>
    <col min="3846" max="3858" width="14.44140625" style="8" customWidth="1"/>
    <col min="3859" max="4098" width="9.88671875" style="8"/>
    <col min="4099" max="4099" width="5.109375" style="8" customWidth="1"/>
    <col min="4100" max="4100" width="28.5546875" style="8" customWidth="1"/>
    <col min="4101" max="4101" width="8.44140625" style="8" customWidth="1"/>
    <col min="4102" max="4114" width="14.44140625" style="8" customWidth="1"/>
    <col min="4115" max="4354" width="9.88671875" style="8"/>
    <col min="4355" max="4355" width="5.109375" style="8" customWidth="1"/>
    <col min="4356" max="4356" width="28.5546875" style="8" customWidth="1"/>
    <col min="4357" max="4357" width="8.44140625" style="8" customWidth="1"/>
    <col min="4358" max="4370" width="14.44140625" style="8" customWidth="1"/>
    <col min="4371" max="4610" width="9.88671875" style="8"/>
    <col min="4611" max="4611" width="5.109375" style="8" customWidth="1"/>
    <col min="4612" max="4612" width="28.5546875" style="8" customWidth="1"/>
    <col min="4613" max="4613" width="8.44140625" style="8" customWidth="1"/>
    <col min="4614" max="4626" width="14.44140625" style="8" customWidth="1"/>
    <col min="4627" max="4866" width="9.88671875" style="8"/>
    <col min="4867" max="4867" width="5.109375" style="8" customWidth="1"/>
    <col min="4868" max="4868" width="28.5546875" style="8" customWidth="1"/>
    <col min="4869" max="4869" width="8.44140625" style="8" customWidth="1"/>
    <col min="4870" max="4882" width="14.44140625" style="8" customWidth="1"/>
    <col min="4883" max="5122" width="9.88671875" style="8"/>
    <col min="5123" max="5123" width="5.109375" style="8" customWidth="1"/>
    <col min="5124" max="5124" width="28.5546875" style="8" customWidth="1"/>
    <col min="5125" max="5125" width="8.44140625" style="8" customWidth="1"/>
    <col min="5126" max="5138" width="14.44140625" style="8" customWidth="1"/>
    <col min="5139" max="5378" width="9.88671875" style="8"/>
    <col min="5379" max="5379" width="5.109375" style="8" customWidth="1"/>
    <col min="5380" max="5380" width="28.5546875" style="8" customWidth="1"/>
    <col min="5381" max="5381" width="8.44140625" style="8" customWidth="1"/>
    <col min="5382" max="5394" width="14.44140625" style="8" customWidth="1"/>
    <col min="5395" max="5634" width="9.88671875" style="8"/>
    <col min="5635" max="5635" width="5.109375" style="8" customWidth="1"/>
    <col min="5636" max="5636" width="28.5546875" style="8" customWidth="1"/>
    <col min="5637" max="5637" width="8.44140625" style="8" customWidth="1"/>
    <col min="5638" max="5650" width="14.44140625" style="8" customWidth="1"/>
    <col min="5651" max="5890" width="9.88671875" style="8"/>
    <col min="5891" max="5891" width="5.109375" style="8" customWidth="1"/>
    <col min="5892" max="5892" width="28.5546875" style="8" customWidth="1"/>
    <col min="5893" max="5893" width="8.44140625" style="8" customWidth="1"/>
    <col min="5894" max="5906" width="14.44140625" style="8" customWidth="1"/>
    <col min="5907" max="6146" width="9.88671875" style="8"/>
    <col min="6147" max="6147" width="5.109375" style="8" customWidth="1"/>
    <col min="6148" max="6148" width="28.5546875" style="8" customWidth="1"/>
    <col min="6149" max="6149" width="8.44140625" style="8" customWidth="1"/>
    <col min="6150" max="6162" width="14.44140625" style="8" customWidth="1"/>
    <col min="6163" max="6402" width="9.88671875" style="8"/>
    <col min="6403" max="6403" width="5.109375" style="8" customWidth="1"/>
    <col min="6404" max="6404" width="28.5546875" style="8" customWidth="1"/>
    <col min="6405" max="6405" width="8.44140625" style="8" customWidth="1"/>
    <col min="6406" max="6418" width="14.44140625" style="8" customWidth="1"/>
    <col min="6419" max="6658" width="9.88671875" style="8"/>
    <col min="6659" max="6659" width="5.109375" style="8" customWidth="1"/>
    <col min="6660" max="6660" width="28.5546875" style="8" customWidth="1"/>
    <col min="6661" max="6661" width="8.44140625" style="8" customWidth="1"/>
    <col min="6662" max="6674" width="14.44140625" style="8" customWidth="1"/>
    <col min="6675" max="6914" width="9.88671875" style="8"/>
    <col min="6915" max="6915" width="5.109375" style="8" customWidth="1"/>
    <col min="6916" max="6916" width="28.5546875" style="8" customWidth="1"/>
    <col min="6917" max="6917" width="8.44140625" style="8" customWidth="1"/>
    <col min="6918" max="6930" width="14.44140625" style="8" customWidth="1"/>
    <col min="6931" max="7170" width="9.88671875" style="8"/>
    <col min="7171" max="7171" width="5.109375" style="8" customWidth="1"/>
    <col min="7172" max="7172" width="28.5546875" style="8" customWidth="1"/>
    <col min="7173" max="7173" width="8.44140625" style="8" customWidth="1"/>
    <col min="7174" max="7186" width="14.44140625" style="8" customWidth="1"/>
    <col min="7187" max="7426" width="9.88671875" style="8"/>
    <col min="7427" max="7427" width="5.109375" style="8" customWidth="1"/>
    <col min="7428" max="7428" width="28.5546875" style="8" customWidth="1"/>
    <col min="7429" max="7429" width="8.44140625" style="8" customWidth="1"/>
    <col min="7430" max="7442" width="14.44140625" style="8" customWidth="1"/>
    <col min="7443" max="7682" width="9.88671875" style="8"/>
    <col min="7683" max="7683" width="5.109375" style="8" customWidth="1"/>
    <col min="7684" max="7684" width="28.5546875" style="8" customWidth="1"/>
    <col min="7685" max="7685" width="8.44140625" style="8" customWidth="1"/>
    <col min="7686" max="7698" width="14.44140625" style="8" customWidth="1"/>
    <col min="7699" max="7938" width="9.88671875" style="8"/>
    <col min="7939" max="7939" width="5.109375" style="8" customWidth="1"/>
    <col min="7940" max="7940" width="28.5546875" style="8" customWidth="1"/>
    <col min="7941" max="7941" width="8.44140625" style="8" customWidth="1"/>
    <col min="7942" max="7954" width="14.44140625" style="8" customWidth="1"/>
    <col min="7955" max="8194" width="9.88671875" style="8"/>
    <col min="8195" max="8195" width="5.109375" style="8" customWidth="1"/>
    <col min="8196" max="8196" width="28.5546875" style="8" customWidth="1"/>
    <col min="8197" max="8197" width="8.44140625" style="8" customWidth="1"/>
    <col min="8198" max="8210" width="14.44140625" style="8" customWidth="1"/>
    <col min="8211" max="8450" width="9.88671875" style="8"/>
    <col min="8451" max="8451" width="5.109375" style="8" customWidth="1"/>
    <col min="8452" max="8452" width="28.5546875" style="8" customWidth="1"/>
    <col min="8453" max="8453" width="8.44140625" style="8" customWidth="1"/>
    <col min="8454" max="8466" width="14.44140625" style="8" customWidth="1"/>
    <col min="8467" max="8706" width="9.88671875" style="8"/>
    <col min="8707" max="8707" width="5.109375" style="8" customWidth="1"/>
    <col min="8708" max="8708" width="28.5546875" style="8" customWidth="1"/>
    <col min="8709" max="8709" width="8.44140625" style="8" customWidth="1"/>
    <col min="8710" max="8722" width="14.44140625" style="8" customWidth="1"/>
    <col min="8723" max="8962" width="9.88671875" style="8"/>
    <col min="8963" max="8963" width="5.109375" style="8" customWidth="1"/>
    <col min="8964" max="8964" width="28.5546875" style="8" customWidth="1"/>
    <col min="8965" max="8965" width="8.44140625" style="8" customWidth="1"/>
    <col min="8966" max="8978" width="14.44140625" style="8" customWidth="1"/>
    <col min="8979" max="9218" width="9.88671875" style="8"/>
    <col min="9219" max="9219" width="5.109375" style="8" customWidth="1"/>
    <col min="9220" max="9220" width="28.5546875" style="8" customWidth="1"/>
    <col min="9221" max="9221" width="8.44140625" style="8" customWidth="1"/>
    <col min="9222" max="9234" width="14.44140625" style="8" customWidth="1"/>
    <col min="9235" max="9474" width="9.88671875" style="8"/>
    <col min="9475" max="9475" width="5.109375" style="8" customWidth="1"/>
    <col min="9476" max="9476" width="28.5546875" style="8" customWidth="1"/>
    <col min="9477" max="9477" width="8.44140625" style="8" customWidth="1"/>
    <col min="9478" max="9490" width="14.44140625" style="8" customWidth="1"/>
    <col min="9491" max="9730" width="9.88671875" style="8"/>
    <col min="9731" max="9731" width="5.109375" style="8" customWidth="1"/>
    <col min="9732" max="9732" width="28.5546875" style="8" customWidth="1"/>
    <col min="9733" max="9733" width="8.44140625" style="8" customWidth="1"/>
    <col min="9734" max="9746" width="14.44140625" style="8" customWidth="1"/>
    <col min="9747" max="9986" width="9.88671875" style="8"/>
    <col min="9987" max="9987" width="5.109375" style="8" customWidth="1"/>
    <col min="9988" max="9988" width="28.5546875" style="8" customWidth="1"/>
    <col min="9989" max="9989" width="8.44140625" style="8" customWidth="1"/>
    <col min="9990" max="10002" width="14.44140625" style="8" customWidth="1"/>
    <col min="10003" max="10242" width="9.88671875" style="8"/>
    <col min="10243" max="10243" width="5.109375" style="8" customWidth="1"/>
    <col min="10244" max="10244" width="28.5546875" style="8" customWidth="1"/>
    <col min="10245" max="10245" width="8.44140625" style="8" customWidth="1"/>
    <col min="10246" max="10258" width="14.44140625" style="8" customWidth="1"/>
    <col min="10259" max="10498" width="9.88671875" style="8"/>
    <col min="10499" max="10499" width="5.109375" style="8" customWidth="1"/>
    <col min="10500" max="10500" width="28.5546875" style="8" customWidth="1"/>
    <col min="10501" max="10501" width="8.44140625" style="8" customWidth="1"/>
    <col min="10502" max="10514" width="14.44140625" style="8" customWidth="1"/>
    <col min="10515" max="10754" width="9.88671875" style="8"/>
    <col min="10755" max="10755" width="5.109375" style="8" customWidth="1"/>
    <col min="10756" max="10756" width="28.5546875" style="8" customWidth="1"/>
    <col min="10757" max="10757" width="8.44140625" style="8" customWidth="1"/>
    <col min="10758" max="10770" width="14.44140625" style="8" customWidth="1"/>
    <col min="10771" max="11010" width="9.88671875" style="8"/>
    <col min="11011" max="11011" width="5.109375" style="8" customWidth="1"/>
    <col min="11012" max="11012" width="28.5546875" style="8" customWidth="1"/>
    <col min="11013" max="11013" width="8.44140625" style="8" customWidth="1"/>
    <col min="11014" max="11026" width="14.44140625" style="8" customWidth="1"/>
    <col min="11027" max="11266" width="9.88671875" style="8"/>
    <col min="11267" max="11267" width="5.109375" style="8" customWidth="1"/>
    <col min="11268" max="11268" width="28.5546875" style="8" customWidth="1"/>
    <col min="11269" max="11269" width="8.44140625" style="8" customWidth="1"/>
    <col min="11270" max="11282" width="14.44140625" style="8" customWidth="1"/>
    <col min="11283" max="11522" width="9.88671875" style="8"/>
    <col min="11523" max="11523" width="5.109375" style="8" customWidth="1"/>
    <col min="11524" max="11524" width="28.5546875" style="8" customWidth="1"/>
    <col min="11525" max="11525" width="8.44140625" style="8" customWidth="1"/>
    <col min="11526" max="11538" width="14.44140625" style="8" customWidth="1"/>
    <col min="11539" max="11778" width="9.88671875" style="8"/>
    <col min="11779" max="11779" width="5.109375" style="8" customWidth="1"/>
    <col min="11780" max="11780" width="28.5546875" style="8" customWidth="1"/>
    <col min="11781" max="11781" width="8.44140625" style="8" customWidth="1"/>
    <col min="11782" max="11794" width="14.44140625" style="8" customWidth="1"/>
    <col min="11795" max="12034" width="9.88671875" style="8"/>
    <col min="12035" max="12035" width="5.109375" style="8" customWidth="1"/>
    <col min="12036" max="12036" width="28.5546875" style="8" customWidth="1"/>
    <col min="12037" max="12037" width="8.44140625" style="8" customWidth="1"/>
    <col min="12038" max="12050" width="14.44140625" style="8" customWidth="1"/>
    <col min="12051" max="12290" width="9.88671875" style="8"/>
    <col min="12291" max="12291" width="5.109375" style="8" customWidth="1"/>
    <col min="12292" max="12292" width="28.5546875" style="8" customWidth="1"/>
    <col min="12293" max="12293" width="8.44140625" style="8" customWidth="1"/>
    <col min="12294" max="12306" width="14.44140625" style="8" customWidth="1"/>
    <col min="12307" max="12546" width="9.88671875" style="8"/>
    <col min="12547" max="12547" width="5.109375" style="8" customWidth="1"/>
    <col min="12548" max="12548" width="28.5546875" style="8" customWidth="1"/>
    <col min="12549" max="12549" width="8.44140625" style="8" customWidth="1"/>
    <col min="12550" max="12562" width="14.44140625" style="8" customWidth="1"/>
    <col min="12563" max="12802" width="9.88671875" style="8"/>
    <col min="12803" max="12803" width="5.109375" style="8" customWidth="1"/>
    <col min="12804" max="12804" width="28.5546875" style="8" customWidth="1"/>
    <col min="12805" max="12805" width="8.44140625" style="8" customWidth="1"/>
    <col min="12806" max="12818" width="14.44140625" style="8" customWidth="1"/>
    <col min="12819" max="13058" width="9.88671875" style="8"/>
    <col min="13059" max="13059" width="5.109375" style="8" customWidth="1"/>
    <col min="13060" max="13060" width="28.5546875" style="8" customWidth="1"/>
    <col min="13061" max="13061" width="8.44140625" style="8" customWidth="1"/>
    <col min="13062" max="13074" width="14.44140625" style="8" customWidth="1"/>
    <col min="13075" max="13314" width="9.88671875" style="8"/>
    <col min="13315" max="13315" width="5.109375" style="8" customWidth="1"/>
    <col min="13316" max="13316" width="28.5546875" style="8" customWidth="1"/>
    <col min="13317" max="13317" width="8.44140625" style="8" customWidth="1"/>
    <col min="13318" max="13330" width="14.44140625" style="8" customWidth="1"/>
    <col min="13331" max="13570" width="9.88671875" style="8"/>
    <col min="13571" max="13571" width="5.109375" style="8" customWidth="1"/>
    <col min="13572" max="13572" width="28.5546875" style="8" customWidth="1"/>
    <col min="13573" max="13573" width="8.44140625" style="8" customWidth="1"/>
    <col min="13574" max="13586" width="14.44140625" style="8" customWidth="1"/>
    <col min="13587" max="13826" width="9.88671875" style="8"/>
    <col min="13827" max="13827" width="5.109375" style="8" customWidth="1"/>
    <col min="13828" max="13828" width="28.5546875" style="8" customWidth="1"/>
    <col min="13829" max="13829" width="8.44140625" style="8" customWidth="1"/>
    <col min="13830" max="13842" width="14.44140625" style="8" customWidth="1"/>
    <col min="13843" max="14082" width="9.88671875" style="8"/>
    <col min="14083" max="14083" width="5.109375" style="8" customWidth="1"/>
    <col min="14084" max="14084" width="28.5546875" style="8" customWidth="1"/>
    <col min="14085" max="14085" width="8.44140625" style="8" customWidth="1"/>
    <col min="14086" max="14098" width="14.44140625" style="8" customWidth="1"/>
    <col min="14099" max="14338" width="9.88671875" style="8"/>
    <col min="14339" max="14339" width="5.109375" style="8" customWidth="1"/>
    <col min="14340" max="14340" width="28.5546875" style="8" customWidth="1"/>
    <col min="14341" max="14341" width="8.44140625" style="8" customWidth="1"/>
    <col min="14342" max="14354" width="14.44140625" style="8" customWidth="1"/>
    <col min="14355" max="14594" width="9.88671875" style="8"/>
    <col min="14595" max="14595" width="5.109375" style="8" customWidth="1"/>
    <col min="14596" max="14596" width="28.5546875" style="8" customWidth="1"/>
    <col min="14597" max="14597" width="8.44140625" style="8" customWidth="1"/>
    <col min="14598" max="14610" width="14.44140625" style="8" customWidth="1"/>
    <col min="14611" max="14850" width="9.88671875" style="8"/>
    <col min="14851" max="14851" width="5.109375" style="8" customWidth="1"/>
    <col min="14852" max="14852" width="28.5546875" style="8" customWidth="1"/>
    <col min="14853" max="14853" width="8.44140625" style="8" customWidth="1"/>
    <col min="14854" max="14866" width="14.44140625" style="8" customWidth="1"/>
    <col min="14867" max="15106" width="9.88671875" style="8"/>
    <col min="15107" max="15107" width="5.109375" style="8" customWidth="1"/>
    <col min="15108" max="15108" width="28.5546875" style="8" customWidth="1"/>
    <col min="15109" max="15109" width="8.44140625" style="8" customWidth="1"/>
    <col min="15110" max="15122" width="14.44140625" style="8" customWidth="1"/>
    <col min="15123" max="15362" width="9.88671875" style="8"/>
    <col min="15363" max="15363" width="5.109375" style="8" customWidth="1"/>
    <col min="15364" max="15364" width="28.5546875" style="8" customWidth="1"/>
    <col min="15365" max="15365" width="8.44140625" style="8" customWidth="1"/>
    <col min="15366" max="15378" width="14.44140625" style="8" customWidth="1"/>
    <col min="15379" max="15618" width="9.88671875" style="8"/>
    <col min="15619" max="15619" width="5.109375" style="8" customWidth="1"/>
    <col min="15620" max="15620" width="28.5546875" style="8" customWidth="1"/>
    <col min="15621" max="15621" width="8.44140625" style="8" customWidth="1"/>
    <col min="15622" max="15634" width="14.44140625" style="8" customWidth="1"/>
    <col min="15635" max="15874" width="9.88671875" style="8"/>
    <col min="15875" max="15875" width="5.109375" style="8" customWidth="1"/>
    <col min="15876" max="15876" width="28.5546875" style="8" customWidth="1"/>
    <col min="15877" max="15877" width="8.44140625" style="8" customWidth="1"/>
    <col min="15878" max="15890" width="14.44140625" style="8" customWidth="1"/>
    <col min="15891" max="16130" width="9.88671875" style="8"/>
    <col min="16131" max="16131" width="5.109375" style="8" customWidth="1"/>
    <col min="16132" max="16132" width="28.5546875" style="8" customWidth="1"/>
    <col min="16133" max="16133" width="8.44140625" style="8" customWidth="1"/>
    <col min="16134" max="16146" width="14.44140625" style="8" customWidth="1"/>
    <col min="16147" max="16384" width="9.88671875" style="8"/>
  </cols>
  <sheetData>
    <row r="2" spans="1:18" ht="13.2" x14ac:dyDescent="0.15">
      <c r="R2" s="124" t="s">
        <v>318</v>
      </c>
    </row>
    <row r="3" spans="1:18" ht="13.2" x14ac:dyDescent="0.15">
      <c r="B3" s="744" t="s">
        <v>42</v>
      </c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  <c r="R3" s="744"/>
    </row>
    <row r="4" spans="1:18" ht="15.6" customHeight="1" x14ac:dyDescent="0.15">
      <c r="B4" s="11" t="s">
        <v>517</v>
      </c>
      <c r="C4" s="11"/>
      <c r="D4" s="11"/>
    </row>
    <row r="5" spans="1:18" ht="15.6" customHeight="1" x14ac:dyDescent="0.15">
      <c r="B5" s="10" t="s">
        <v>41</v>
      </c>
      <c r="C5" s="10"/>
      <c r="D5" s="10"/>
    </row>
    <row r="6" spans="1:18" ht="15.6" customHeight="1" x14ac:dyDescent="0.15">
      <c r="A6" s="9"/>
      <c r="B6" s="729" t="s">
        <v>9</v>
      </c>
      <c r="C6" s="730"/>
      <c r="D6" s="731"/>
      <c r="E6" s="745" t="s">
        <v>10</v>
      </c>
      <c r="F6" s="26" t="s">
        <v>11</v>
      </c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6" t="s">
        <v>17</v>
      </c>
      <c r="M6" s="26" t="s">
        <v>18</v>
      </c>
      <c r="N6" s="26" t="s">
        <v>19</v>
      </c>
      <c r="O6" s="26" t="s">
        <v>20</v>
      </c>
      <c r="P6" s="26" t="s">
        <v>21</v>
      </c>
      <c r="Q6" s="26" t="s">
        <v>22</v>
      </c>
      <c r="R6" s="26" t="s">
        <v>23</v>
      </c>
    </row>
    <row r="7" spans="1:18" ht="15.6" customHeight="1" x14ac:dyDescent="0.15">
      <c r="B7" s="729" t="s">
        <v>24</v>
      </c>
      <c r="C7" s="730"/>
      <c r="D7" s="731"/>
      <c r="E7" s="746"/>
      <c r="F7" s="26">
        <v>30</v>
      </c>
      <c r="G7" s="26">
        <v>31</v>
      </c>
      <c r="H7" s="26">
        <v>30</v>
      </c>
      <c r="I7" s="26">
        <v>31</v>
      </c>
      <c r="J7" s="26">
        <v>31</v>
      </c>
      <c r="K7" s="26">
        <v>30</v>
      </c>
      <c r="L7" s="26">
        <v>31</v>
      </c>
      <c r="M7" s="26">
        <v>30</v>
      </c>
      <c r="N7" s="26">
        <v>31</v>
      </c>
      <c r="O7" s="26">
        <v>31</v>
      </c>
      <c r="P7" s="26">
        <v>28</v>
      </c>
      <c r="Q7" s="26">
        <v>31</v>
      </c>
      <c r="R7" s="27">
        <f>SUM(F7:Q7)</f>
        <v>365</v>
      </c>
    </row>
    <row r="8" spans="1:18" ht="15.6" customHeight="1" x14ac:dyDescent="0.15">
      <c r="B8" s="711" t="s">
        <v>25</v>
      </c>
      <c r="C8" s="712"/>
      <c r="D8" s="713"/>
      <c r="E8" s="1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5"/>
    </row>
    <row r="9" spans="1:18" ht="15.6" customHeight="1" x14ac:dyDescent="0.15">
      <c r="B9" s="706" t="s">
        <v>26</v>
      </c>
      <c r="C9" s="707"/>
      <c r="D9" s="708"/>
      <c r="E9" s="3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32"/>
    </row>
    <row r="10" spans="1:18" ht="15.6" customHeight="1" x14ac:dyDescent="0.15">
      <c r="B10" s="711" t="s">
        <v>27</v>
      </c>
      <c r="C10" s="712"/>
      <c r="D10" s="713"/>
      <c r="E10" s="33" t="s">
        <v>28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34">
        <f>SUM(F10:Q10)</f>
        <v>0</v>
      </c>
    </row>
    <row r="11" spans="1:18" ht="15.6" customHeight="1" x14ac:dyDescent="0.15">
      <c r="B11" s="714" t="s">
        <v>29</v>
      </c>
      <c r="C11" s="715"/>
      <c r="D11" s="716"/>
      <c r="E11" s="13" t="s">
        <v>28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6">
        <f>SUM(F11:Q11)</f>
        <v>0</v>
      </c>
    </row>
    <row r="12" spans="1:18" ht="15.6" customHeight="1" x14ac:dyDescent="0.15">
      <c r="B12" s="714" t="s">
        <v>30</v>
      </c>
      <c r="C12" s="715"/>
      <c r="D12" s="716"/>
      <c r="E12" s="13" t="s">
        <v>28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6">
        <f>SUM(F12:Q12)</f>
        <v>0</v>
      </c>
    </row>
    <row r="13" spans="1:18" ht="15.6" customHeight="1" x14ac:dyDescent="0.15">
      <c r="B13" s="714" t="s">
        <v>31</v>
      </c>
      <c r="C13" s="715"/>
      <c r="D13" s="716"/>
      <c r="E13" s="13" t="s">
        <v>28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6">
        <f>SUM(F13:Q13)</f>
        <v>0</v>
      </c>
    </row>
    <row r="14" spans="1:18" ht="15.6" customHeight="1" x14ac:dyDescent="0.15">
      <c r="B14" s="700" t="s">
        <v>32</v>
      </c>
      <c r="C14" s="701"/>
      <c r="D14" s="702"/>
      <c r="E14" s="17" t="s">
        <v>28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8">
        <f>SUM(F14:Q14)</f>
        <v>0</v>
      </c>
    </row>
    <row r="15" spans="1:18" ht="9" customHeight="1" x14ac:dyDescent="0.15"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15.6" customHeight="1" x14ac:dyDescent="0.15">
      <c r="B16" s="10" t="s">
        <v>44</v>
      </c>
      <c r="C16" s="10"/>
      <c r="D16" s="10"/>
    </row>
    <row r="17" spans="1:18" ht="15.6" customHeight="1" x14ac:dyDescent="0.15">
      <c r="A17" s="9"/>
      <c r="B17" s="28" t="s">
        <v>43</v>
      </c>
      <c r="C17" s="729" t="s">
        <v>6</v>
      </c>
      <c r="D17" s="731"/>
      <c r="E17" s="26" t="s">
        <v>7</v>
      </c>
      <c r="F17" s="29" t="s">
        <v>11</v>
      </c>
      <c r="G17" s="26" t="s">
        <v>12</v>
      </c>
      <c r="H17" s="26" t="s">
        <v>13</v>
      </c>
      <c r="I17" s="26" t="s">
        <v>14</v>
      </c>
      <c r="J17" s="26" t="s">
        <v>15</v>
      </c>
      <c r="K17" s="26" t="s">
        <v>16</v>
      </c>
      <c r="L17" s="26" t="s">
        <v>17</v>
      </c>
      <c r="M17" s="26" t="s">
        <v>18</v>
      </c>
      <c r="N17" s="26" t="s">
        <v>19</v>
      </c>
      <c r="O17" s="26" t="s">
        <v>20</v>
      </c>
      <c r="P17" s="26" t="s">
        <v>21</v>
      </c>
      <c r="Q17" s="26" t="s">
        <v>22</v>
      </c>
      <c r="R17" s="26" t="s">
        <v>23</v>
      </c>
    </row>
    <row r="18" spans="1:18" ht="15.6" customHeight="1" x14ac:dyDescent="0.15">
      <c r="B18" s="703" t="s">
        <v>38</v>
      </c>
      <c r="C18" s="732" t="s">
        <v>36</v>
      </c>
      <c r="D18" s="732"/>
      <c r="E18" s="30" t="s">
        <v>33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23">
        <f>SUM(F18:Q18)</f>
        <v>0</v>
      </c>
    </row>
    <row r="19" spans="1:18" ht="15.6" customHeight="1" x14ac:dyDescent="0.15">
      <c r="B19" s="704"/>
      <c r="C19" s="733" t="s">
        <v>37</v>
      </c>
      <c r="D19" s="733"/>
      <c r="E19" s="21" t="s">
        <v>479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24">
        <f>SUM(F19:Q19)</f>
        <v>0</v>
      </c>
    </row>
    <row r="20" spans="1:18" ht="15.6" customHeight="1" x14ac:dyDescent="0.15">
      <c r="B20" s="705"/>
      <c r="C20" s="734" t="s">
        <v>35</v>
      </c>
      <c r="D20" s="734"/>
      <c r="E20" s="12" t="s">
        <v>479</v>
      </c>
      <c r="F20" s="25">
        <f t="shared" ref="F20:R20" si="0">SUM(F18:F19)</f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</row>
    <row r="21" spans="1:18" ht="15.6" customHeight="1" thickBot="1" x14ac:dyDescent="0.2">
      <c r="B21" s="727" t="s">
        <v>39</v>
      </c>
      <c r="C21" s="720" t="s">
        <v>474</v>
      </c>
      <c r="D21" s="721"/>
      <c r="E21" s="21" t="s">
        <v>33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24">
        <f>SUM(F21:Q21)</f>
        <v>0</v>
      </c>
    </row>
    <row r="22" spans="1:18" ht="15.6" customHeight="1" x14ac:dyDescent="0.15">
      <c r="B22" s="718"/>
      <c r="C22" s="735" t="s">
        <v>475</v>
      </c>
      <c r="D22" s="469" t="s">
        <v>476</v>
      </c>
      <c r="E22" s="12" t="s">
        <v>34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24">
        <f>SUM(F22:Q22)</f>
        <v>0</v>
      </c>
    </row>
    <row r="23" spans="1:18" ht="15.6" customHeight="1" thickBot="1" x14ac:dyDescent="0.2">
      <c r="B23" s="718"/>
      <c r="C23" s="736"/>
      <c r="D23" s="470" t="s">
        <v>477</v>
      </c>
      <c r="E23" s="463" t="s">
        <v>34</v>
      </c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5">
        <f>SUM(F23:Q23)</f>
        <v>0</v>
      </c>
    </row>
    <row r="24" spans="1:18" ht="15.6" customHeight="1" thickBot="1" x14ac:dyDescent="0.2">
      <c r="B24" s="718"/>
      <c r="C24" s="737"/>
      <c r="D24" s="471" t="s">
        <v>478</v>
      </c>
      <c r="E24" s="466" t="s">
        <v>33</v>
      </c>
      <c r="F24" s="467">
        <f>SUM(F22:F23)</f>
        <v>0</v>
      </c>
      <c r="G24" s="467">
        <f t="shared" ref="G24:Q24" si="1">SUM(G22:G23)</f>
        <v>0</v>
      </c>
      <c r="H24" s="467">
        <f t="shared" si="1"/>
        <v>0</v>
      </c>
      <c r="I24" s="467">
        <f t="shared" si="1"/>
        <v>0</v>
      </c>
      <c r="J24" s="467">
        <f t="shared" si="1"/>
        <v>0</v>
      </c>
      <c r="K24" s="467">
        <f t="shared" si="1"/>
        <v>0</v>
      </c>
      <c r="L24" s="467">
        <f t="shared" si="1"/>
        <v>0</v>
      </c>
      <c r="M24" s="467">
        <f t="shared" si="1"/>
        <v>0</v>
      </c>
      <c r="N24" s="467">
        <f t="shared" si="1"/>
        <v>0</v>
      </c>
      <c r="O24" s="467">
        <f t="shared" si="1"/>
        <v>0</v>
      </c>
      <c r="P24" s="467">
        <f t="shared" si="1"/>
        <v>0</v>
      </c>
      <c r="Q24" s="467">
        <f t="shared" si="1"/>
        <v>0</v>
      </c>
      <c r="R24" s="468">
        <f>SUM(F24:Q24)</f>
        <v>0</v>
      </c>
    </row>
    <row r="25" spans="1:18" ht="15.6" customHeight="1" x14ac:dyDescent="0.15">
      <c r="B25" s="728"/>
      <c r="C25" s="738" t="s">
        <v>35</v>
      </c>
      <c r="D25" s="739"/>
      <c r="E25" s="460" t="s">
        <v>479</v>
      </c>
      <c r="F25" s="461">
        <f>SUM(F21,F24)</f>
        <v>0</v>
      </c>
      <c r="G25" s="461">
        <f t="shared" ref="G25:Q25" si="2">SUM(G21,G24)</f>
        <v>0</v>
      </c>
      <c r="H25" s="461">
        <f t="shared" si="2"/>
        <v>0</v>
      </c>
      <c r="I25" s="461">
        <f t="shared" si="2"/>
        <v>0</v>
      </c>
      <c r="J25" s="461">
        <f t="shared" si="2"/>
        <v>0</v>
      </c>
      <c r="K25" s="461">
        <f t="shared" si="2"/>
        <v>0</v>
      </c>
      <c r="L25" s="461">
        <f t="shared" si="2"/>
        <v>0</v>
      </c>
      <c r="M25" s="461">
        <f t="shared" si="2"/>
        <v>0</v>
      </c>
      <c r="N25" s="461">
        <f t="shared" si="2"/>
        <v>0</v>
      </c>
      <c r="O25" s="461">
        <f t="shared" si="2"/>
        <v>0</v>
      </c>
      <c r="P25" s="461">
        <f t="shared" si="2"/>
        <v>0</v>
      </c>
      <c r="Q25" s="461">
        <f t="shared" si="2"/>
        <v>0</v>
      </c>
      <c r="R25" s="461">
        <f>SUM(R21,R24)</f>
        <v>0</v>
      </c>
    </row>
    <row r="26" spans="1:18" ht="13.2" x14ac:dyDescent="0.15">
      <c r="B26" s="22" t="s">
        <v>472</v>
      </c>
      <c r="C26" s="22"/>
      <c r="D26" s="22"/>
      <c r="E26" s="19"/>
      <c r="F26" s="20"/>
      <c r="G26" s="19"/>
      <c r="H26" s="19"/>
      <c r="I26" s="20"/>
    </row>
    <row r="27" spans="1:18" ht="13.2" x14ac:dyDescent="0.15">
      <c r="B27" s="22" t="s">
        <v>473</v>
      </c>
      <c r="C27" s="22"/>
      <c r="D27" s="22"/>
      <c r="E27" s="19"/>
      <c r="F27" s="20"/>
      <c r="G27" s="19"/>
      <c r="H27" s="19"/>
      <c r="I27" s="20"/>
    </row>
    <row r="28" spans="1:18" ht="15.6" customHeight="1" x14ac:dyDescent="0.15">
      <c r="E28" s="19"/>
    </row>
    <row r="29" spans="1:18" ht="15.6" customHeight="1" x14ac:dyDescent="0.15">
      <c r="B29" s="11" t="s">
        <v>518</v>
      </c>
      <c r="C29" s="11"/>
      <c r="D29" s="11"/>
    </row>
    <row r="30" spans="1:18" ht="15.6" customHeight="1" x14ac:dyDescent="0.15">
      <c r="B30" s="10" t="s">
        <v>41</v>
      </c>
      <c r="C30" s="10"/>
      <c r="D30" s="10"/>
    </row>
    <row r="31" spans="1:18" ht="15.6" customHeight="1" x14ac:dyDescent="0.15">
      <c r="A31" s="9"/>
      <c r="B31" s="729" t="s">
        <v>9</v>
      </c>
      <c r="C31" s="730"/>
      <c r="D31" s="731"/>
      <c r="E31" s="745" t="s">
        <v>10</v>
      </c>
      <c r="F31" s="26" t="s">
        <v>11</v>
      </c>
      <c r="G31" s="26" t="s">
        <v>12</v>
      </c>
      <c r="H31" s="26" t="s">
        <v>13</v>
      </c>
      <c r="I31" s="26" t="s">
        <v>14</v>
      </c>
      <c r="J31" s="26" t="s">
        <v>15</v>
      </c>
      <c r="K31" s="26" t="s">
        <v>16</v>
      </c>
      <c r="L31" s="26" t="s">
        <v>17</v>
      </c>
      <c r="M31" s="26" t="s">
        <v>18</v>
      </c>
      <c r="N31" s="26" t="s">
        <v>19</v>
      </c>
      <c r="O31" s="26" t="s">
        <v>20</v>
      </c>
      <c r="P31" s="26" t="s">
        <v>21</v>
      </c>
      <c r="Q31" s="26" t="s">
        <v>22</v>
      </c>
      <c r="R31" s="26" t="s">
        <v>23</v>
      </c>
    </row>
    <row r="32" spans="1:18" ht="15.6" customHeight="1" x14ac:dyDescent="0.15">
      <c r="B32" s="729" t="s">
        <v>24</v>
      </c>
      <c r="C32" s="730"/>
      <c r="D32" s="731"/>
      <c r="E32" s="746"/>
      <c r="F32" s="26">
        <v>30</v>
      </c>
      <c r="G32" s="26">
        <v>31</v>
      </c>
      <c r="H32" s="26">
        <v>30</v>
      </c>
      <c r="I32" s="26">
        <v>31</v>
      </c>
      <c r="J32" s="26">
        <v>31</v>
      </c>
      <c r="K32" s="26">
        <v>30</v>
      </c>
      <c r="L32" s="26">
        <v>31</v>
      </c>
      <c r="M32" s="26">
        <v>30</v>
      </c>
      <c r="N32" s="26">
        <v>31</v>
      </c>
      <c r="O32" s="26">
        <v>31</v>
      </c>
      <c r="P32" s="26">
        <v>28</v>
      </c>
      <c r="Q32" s="26">
        <v>31</v>
      </c>
      <c r="R32" s="27">
        <f>SUM(F32:Q32)</f>
        <v>365</v>
      </c>
    </row>
    <row r="33" spans="1:18" ht="15.6" customHeight="1" x14ac:dyDescent="0.15">
      <c r="B33" s="711" t="s">
        <v>25</v>
      </c>
      <c r="C33" s="712"/>
      <c r="D33" s="713"/>
      <c r="E33" s="14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5"/>
    </row>
    <row r="34" spans="1:18" ht="15.6" customHeight="1" x14ac:dyDescent="0.15">
      <c r="B34" s="706" t="s">
        <v>26</v>
      </c>
      <c r="C34" s="707"/>
      <c r="D34" s="708"/>
      <c r="E34" s="31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32"/>
    </row>
    <row r="35" spans="1:18" ht="15.6" customHeight="1" x14ac:dyDescent="0.15">
      <c r="B35" s="711" t="s">
        <v>27</v>
      </c>
      <c r="C35" s="712"/>
      <c r="D35" s="713"/>
      <c r="E35" s="33" t="s">
        <v>28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34">
        <f>SUM(F35:Q35)</f>
        <v>0</v>
      </c>
    </row>
    <row r="36" spans="1:18" ht="15.6" customHeight="1" x14ac:dyDescent="0.15">
      <c r="B36" s="714" t="s">
        <v>29</v>
      </c>
      <c r="C36" s="715"/>
      <c r="D36" s="716"/>
      <c r="E36" s="13" t="s">
        <v>28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6">
        <f>SUM(F36:Q36)</f>
        <v>0</v>
      </c>
    </row>
    <row r="37" spans="1:18" ht="15.6" customHeight="1" x14ac:dyDescent="0.15">
      <c r="B37" s="714" t="s">
        <v>30</v>
      </c>
      <c r="C37" s="715"/>
      <c r="D37" s="716"/>
      <c r="E37" s="13" t="s">
        <v>28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6">
        <f>SUM(F37:Q37)</f>
        <v>0</v>
      </c>
    </row>
    <row r="38" spans="1:18" ht="15.6" customHeight="1" x14ac:dyDescent="0.15">
      <c r="B38" s="714" t="s">
        <v>31</v>
      </c>
      <c r="C38" s="715"/>
      <c r="D38" s="716"/>
      <c r="E38" s="13" t="s">
        <v>28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6">
        <f>SUM(F38:Q38)</f>
        <v>0</v>
      </c>
    </row>
    <row r="39" spans="1:18" ht="15.6" customHeight="1" x14ac:dyDescent="0.15">
      <c r="B39" s="700" t="s">
        <v>32</v>
      </c>
      <c r="C39" s="701"/>
      <c r="D39" s="702"/>
      <c r="E39" s="17" t="s">
        <v>28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8">
        <f>SUM(F39:Q39)</f>
        <v>0</v>
      </c>
    </row>
    <row r="40" spans="1:18" ht="9" customHeight="1" x14ac:dyDescent="0.15">
      <c r="B40" s="19"/>
      <c r="C40" s="19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5.6" customHeight="1" x14ac:dyDescent="0.15">
      <c r="B41" s="10" t="s">
        <v>44</v>
      </c>
      <c r="C41" s="10"/>
      <c r="D41" s="10"/>
    </row>
    <row r="42" spans="1:18" ht="15.6" customHeight="1" x14ac:dyDescent="0.15">
      <c r="A42" s="9"/>
      <c r="B42" s="450" t="s">
        <v>43</v>
      </c>
      <c r="C42" s="729" t="s">
        <v>6</v>
      </c>
      <c r="D42" s="731"/>
      <c r="E42" s="26" t="s">
        <v>7</v>
      </c>
      <c r="F42" s="451" t="s">
        <v>11</v>
      </c>
      <c r="G42" s="26" t="s">
        <v>12</v>
      </c>
      <c r="H42" s="26" t="s">
        <v>13</v>
      </c>
      <c r="I42" s="26" t="s">
        <v>14</v>
      </c>
      <c r="J42" s="26" t="s">
        <v>15</v>
      </c>
      <c r="K42" s="26" t="s">
        <v>16</v>
      </c>
      <c r="L42" s="26" t="s">
        <v>17</v>
      </c>
      <c r="M42" s="26" t="s">
        <v>18</v>
      </c>
      <c r="N42" s="26" t="s">
        <v>19</v>
      </c>
      <c r="O42" s="26" t="s">
        <v>20</v>
      </c>
      <c r="P42" s="26" t="s">
        <v>21</v>
      </c>
      <c r="Q42" s="26" t="s">
        <v>22</v>
      </c>
      <c r="R42" s="26" t="s">
        <v>23</v>
      </c>
    </row>
    <row r="43" spans="1:18" ht="15.6" customHeight="1" x14ac:dyDescent="0.15">
      <c r="B43" s="703" t="s">
        <v>38</v>
      </c>
      <c r="C43" s="740" t="s">
        <v>36</v>
      </c>
      <c r="D43" s="741"/>
      <c r="E43" s="30" t="s">
        <v>33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>
        <f>SUM(F43:Q43)</f>
        <v>0</v>
      </c>
    </row>
    <row r="44" spans="1:18" ht="15.6" customHeight="1" x14ac:dyDescent="0.15">
      <c r="B44" s="704"/>
      <c r="C44" s="742" t="s">
        <v>37</v>
      </c>
      <c r="D44" s="743"/>
      <c r="E44" s="21" t="s">
        <v>479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24">
        <f>SUM(F44:Q44)</f>
        <v>0</v>
      </c>
    </row>
    <row r="45" spans="1:18" ht="15.6" customHeight="1" x14ac:dyDescent="0.15">
      <c r="B45" s="705"/>
      <c r="C45" s="709" t="s">
        <v>35</v>
      </c>
      <c r="D45" s="710"/>
      <c r="E45" s="12" t="s">
        <v>479</v>
      </c>
      <c r="F45" s="25">
        <f t="shared" ref="F45:R45" si="3">SUM(F43:F44)</f>
        <v>0</v>
      </c>
      <c r="G45" s="25">
        <f t="shared" si="3"/>
        <v>0</v>
      </c>
      <c r="H45" s="25">
        <f t="shared" si="3"/>
        <v>0</v>
      </c>
      <c r="I45" s="25">
        <f t="shared" si="3"/>
        <v>0</v>
      </c>
      <c r="J45" s="25">
        <f t="shared" si="3"/>
        <v>0</v>
      </c>
      <c r="K45" s="25">
        <f t="shared" si="3"/>
        <v>0</v>
      </c>
      <c r="L45" s="25">
        <f t="shared" si="3"/>
        <v>0</v>
      </c>
      <c r="M45" s="25">
        <f t="shared" si="3"/>
        <v>0</v>
      </c>
      <c r="N45" s="25">
        <f t="shared" si="3"/>
        <v>0</v>
      </c>
      <c r="O45" s="25">
        <f t="shared" si="3"/>
        <v>0</v>
      </c>
      <c r="P45" s="25">
        <f t="shared" si="3"/>
        <v>0</v>
      </c>
      <c r="Q45" s="25">
        <f t="shared" si="3"/>
        <v>0</v>
      </c>
      <c r="R45" s="25">
        <f t="shared" si="3"/>
        <v>0</v>
      </c>
    </row>
    <row r="46" spans="1:18" ht="15.6" customHeight="1" thickBot="1" x14ac:dyDescent="0.2">
      <c r="B46" s="717" t="s">
        <v>39</v>
      </c>
      <c r="C46" s="720" t="s">
        <v>474</v>
      </c>
      <c r="D46" s="721"/>
      <c r="E46" s="21" t="s">
        <v>33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24">
        <f>SUM(F46:Q46)</f>
        <v>0</v>
      </c>
    </row>
    <row r="47" spans="1:18" ht="15.6" customHeight="1" x14ac:dyDescent="0.15">
      <c r="B47" s="718"/>
      <c r="C47" s="722" t="s">
        <v>475</v>
      </c>
      <c r="D47" s="469" t="s">
        <v>476</v>
      </c>
      <c r="E47" s="12" t="s">
        <v>34</v>
      </c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24">
        <f>SUM(F47:Q47)</f>
        <v>0</v>
      </c>
    </row>
    <row r="48" spans="1:18" ht="15.6" customHeight="1" thickBot="1" x14ac:dyDescent="0.2">
      <c r="B48" s="718"/>
      <c r="C48" s="723"/>
      <c r="D48" s="470" t="s">
        <v>477</v>
      </c>
      <c r="E48" s="463" t="s">
        <v>34</v>
      </c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5">
        <f>SUM(F48:Q48)</f>
        <v>0</v>
      </c>
    </row>
    <row r="49" spans="2:18" ht="15.6" customHeight="1" thickBot="1" x14ac:dyDescent="0.2">
      <c r="B49" s="718"/>
      <c r="C49" s="724"/>
      <c r="D49" s="471" t="s">
        <v>478</v>
      </c>
      <c r="E49" s="466" t="s">
        <v>33</v>
      </c>
      <c r="F49" s="467">
        <f>SUM(F47:F48)</f>
        <v>0</v>
      </c>
      <c r="G49" s="467">
        <f t="shared" ref="G49" si="4">SUM(G47:G48)</f>
        <v>0</v>
      </c>
      <c r="H49" s="467">
        <f t="shared" ref="H49" si="5">SUM(H47:H48)</f>
        <v>0</v>
      </c>
      <c r="I49" s="467">
        <f t="shared" ref="I49" si="6">SUM(I47:I48)</f>
        <v>0</v>
      </c>
      <c r="J49" s="467">
        <f t="shared" ref="J49" si="7">SUM(J47:J48)</f>
        <v>0</v>
      </c>
      <c r="K49" s="467">
        <f t="shared" ref="K49" si="8">SUM(K47:K48)</f>
        <v>0</v>
      </c>
      <c r="L49" s="467">
        <f t="shared" ref="L49" si="9">SUM(L47:L48)</f>
        <v>0</v>
      </c>
      <c r="M49" s="467">
        <f t="shared" ref="M49" si="10">SUM(M47:M48)</f>
        <v>0</v>
      </c>
      <c r="N49" s="467">
        <f t="shared" ref="N49" si="11">SUM(N47:N48)</f>
        <v>0</v>
      </c>
      <c r="O49" s="467">
        <f t="shared" ref="O49" si="12">SUM(O47:O48)</f>
        <v>0</v>
      </c>
      <c r="P49" s="467">
        <f t="shared" ref="P49" si="13">SUM(P47:P48)</f>
        <v>0</v>
      </c>
      <c r="Q49" s="467">
        <f t="shared" ref="Q49" si="14">SUM(Q47:Q48)</f>
        <v>0</v>
      </c>
      <c r="R49" s="468">
        <f>SUM(F49:Q49)</f>
        <v>0</v>
      </c>
    </row>
    <row r="50" spans="2:18" ht="15.6" customHeight="1" x14ac:dyDescent="0.15">
      <c r="B50" s="719"/>
      <c r="C50" s="725" t="s">
        <v>35</v>
      </c>
      <c r="D50" s="726"/>
      <c r="E50" s="460" t="s">
        <v>479</v>
      </c>
      <c r="F50" s="461">
        <f>SUM(F46,F49)</f>
        <v>0</v>
      </c>
      <c r="G50" s="461">
        <f t="shared" ref="G50" si="15">SUM(G46,G49)</f>
        <v>0</v>
      </c>
      <c r="H50" s="461">
        <f t="shared" ref="H50" si="16">SUM(H46,H49)</f>
        <v>0</v>
      </c>
      <c r="I50" s="461">
        <f t="shared" ref="I50" si="17">SUM(I46,I49)</f>
        <v>0</v>
      </c>
      <c r="J50" s="461">
        <f t="shared" ref="J50" si="18">SUM(J46,J49)</f>
        <v>0</v>
      </c>
      <c r="K50" s="461">
        <f t="shared" ref="K50" si="19">SUM(K46,K49)</f>
        <v>0</v>
      </c>
      <c r="L50" s="461">
        <f t="shared" ref="L50" si="20">SUM(L46,L49)</f>
        <v>0</v>
      </c>
      <c r="M50" s="461">
        <f t="shared" ref="M50" si="21">SUM(M46,M49)</f>
        <v>0</v>
      </c>
      <c r="N50" s="461">
        <f t="shared" ref="N50" si="22">SUM(N46,N49)</f>
        <v>0</v>
      </c>
      <c r="O50" s="461">
        <f t="shared" ref="O50" si="23">SUM(O46,O49)</f>
        <v>0</v>
      </c>
      <c r="P50" s="461">
        <f t="shared" ref="P50" si="24">SUM(P46,P49)</f>
        <v>0</v>
      </c>
      <c r="Q50" s="461">
        <f t="shared" ref="Q50" si="25">SUM(Q46,Q49)</f>
        <v>0</v>
      </c>
      <c r="R50" s="461">
        <f>SUM(R46,R49)</f>
        <v>0</v>
      </c>
    </row>
    <row r="51" spans="2:18" ht="13.2" x14ac:dyDescent="0.15">
      <c r="B51" s="22" t="s">
        <v>472</v>
      </c>
      <c r="C51" s="22"/>
      <c r="D51" s="22"/>
      <c r="E51" s="19"/>
      <c r="F51" s="20"/>
      <c r="G51" s="19"/>
      <c r="H51" s="19"/>
      <c r="I51" s="20"/>
    </row>
    <row r="52" spans="2:18" ht="13.2" x14ac:dyDescent="0.15">
      <c r="B52" s="22" t="s">
        <v>473</v>
      </c>
      <c r="C52" s="22"/>
      <c r="D52" s="22"/>
      <c r="E52" s="19"/>
      <c r="F52" s="20"/>
      <c r="G52" s="19"/>
      <c r="H52" s="19"/>
      <c r="I52" s="20"/>
    </row>
  </sheetData>
  <mergeCells count="39">
    <mergeCell ref="E31:E32"/>
    <mergeCell ref="B32:D32"/>
    <mergeCell ref="B10:D10"/>
    <mergeCell ref="B11:D11"/>
    <mergeCell ref="B12:D12"/>
    <mergeCell ref="B13:D13"/>
    <mergeCell ref="B14:D14"/>
    <mergeCell ref="C17:D17"/>
    <mergeCell ref="B9:D9"/>
    <mergeCell ref="B3:R3"/>
    <mergeCell ref="B6:D6"/>
    <mergeCell ref="E6:E7"/>
    <mergeCell ref="B7:D7"/>
    <mergeCell ref="B8:D8"/>
    <mergeCell ref="B46:B50"/>
    <mergeCell ref="C46:D46"/>
    <mergeCell ref="C47:C49"/>
    <mergeCell ref="C50:D50"/>
    <mergeCell ref="B18:B20"/>
    <mergeCell ref="B21:B25"/>
    <mergeCell ref="B31:D31"/>
    <mergeCell ref="C18:D18"/>
    <mergeCell ref="C19:D19"/>
    <mergeCell ref="C20:D20"/>
    <mergeCell ref="C21:D21"/>
    <mergeCell ref="C22:C24"/>
    <mergeCell ref="C25:D25"/>
    <mergeCell ref="C42:D42"/>
    <mergeCell ref="C43:D43"/>
    <mergeCell ref="C44:D44"/>
    <mergeCell ref="B39:D39"/>
    <mergeCell ref="B43:B45"/>
    <mergeCell ref="B34:D34"/>
    <mergeCell ref="C45:D45"/>
    <mergeCell ref="B33:D33"/>
    <mergeCell ref="B35:D35"/>
    <mergeCell ref="B36:D36"/>
    <mergeCell ref="B37:D37"/>
    <mergeCell ref="B38:D38"/>
  </mergeCells>
  <phoneticPr fontId="5"/>
  <printOptions horizontalCentered="1"/>
  <pageMargins left="0.59055118110236227" right="0.59055118110236227" top="0.62992125984251968" bottom="0.27559055118110237" header="0.51181102362204722" footer="0.51181102362204722"/>
  <pageSetup paperSize="9" scale="73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40</vt:i4>
      </vt:variant>
    </vt:vector>
  </HeadingPairs>
  <TitlesOfParts>
    <vt:vector size="75" baseType="lpstr">
      <vt:lpstr>表紙</vt:lpstr>
      <vt:lpstr>様式リスト</vt:lpstr>
      <vt:lpstr>様式第1-1号</vt:lpstr>
      <vt:lpstr>様式第1-2号</vt:lpstr>
      <vt:lpstr>様式第1-3号</vt:lpstr>
      <vt:lpstr>様式第4-2号</vt:lpstr>
      <vt:lpstr>様式7-6号添付資料1</vt:lpstr>
      <vt:lpstr>様式第7-8号添付資料1</vt:lpstr>
      <vt:lpstr>第7-8号添付資料2</vt:lpstr>
      <vt:lpstr>第7-8号添付資料2 (記入例)</vt:lpstr>
      <vt:lpstr>様式7-9号添付資料1</vt:lpstr>
      <vt:lpstr>第7-9号添付参考（排出係数）</vt:lpstr>
      <vt:lpstr>第7-10号添付資料1</vt:lpstr>
      <vt:lpstr>様式第8-1号</vt:lpstr>
      <vt:lpstr>様式第8-2号</vt:lpstr>
      <vt:lpstr>様式第8-3号</vt:lpstr>
      <vt:lpstr>様式第8-4号</vt:lpstr>
      <vt:lpstr>様式第8-5号</vt:lpstr>
      <vt:lpstr>様式第8-6号</vt:lpstr>
      <vt:lpstr>様式第8-7号</vt:lpstr>
      <vt:lpstr>様式第8-8号</vt:lpstr>
      <vt:lpstr>様式第8-9号</vt:lpstr>
      <vt:lpstr>様式第8-10号</vt:lpstr>
      <vt:lpstr>様式第8-11号</vt:lpstr>
      <vt:lpstr>様式第8-12号</vt:lpstr>
      <vt:lpstr>様式第8-13号</vt:lpstr>
      <vt:lpstr>様式第8-14号</vt:lpstr>
      <vt:lpstr>様式第8-15号</vt:lpstr>
      <vt:lpstr>様式第8-16号</vt:lpstr>
      <vt:lpstr>様式第8-17号</vt:lpstr>
      <vt:lpstr>様式第8-16号参考 (JV地元なし)</vt:lpstr>
      <vt:lpstr>様式第8-16号参考 (甲型JV)</vt:lpstr>
      <vt:lpstr>様式第8-16号参考 (乙型JV)</vt:lpstr>
      <vt:lpstr>様式第8-16号参考 (乙型JV(建設甲型JV))</vt:lpstr>
      <vt:lpstr>様式第8-17号参考 (運営)</vt:lpstr>
      <vt:lpstr>'第7-10号添付資料1'!Print_Area</vt:lpstr>
      <vt:lpstr>'第7-8号添付資料2'!Print_Area</vt:lpstr>
      <vt:lpstr>'第7-8号添付資料2 (記入例)'!Print_Area</vt:lpstr>
      <vt:lpstr>'第7-9号添付参考（排出係数）'!Print_Area</vt:lpstr>
      <vt:lpstr>'様式7-6号添付資料1'!Print_Area</vt:lpstr>
      <vt:lpstr>'様式7-9号添付資料1'!Print_Area</vt:lpstr>
      <vt:lpstr>様式リスト!Print_Area</vt:lpstr>
      <vt:lpstr>'様式第1-1号'!Print_Area</vt:lpstr>
      <vt:lpstr>'様式第1-2号'!Print_Area</vt:lpstr>
      <vt:lpstr>'様式第1-3号'!Print_Area</vt:lpstr>
      <vt:lpstr>'様式第4-2号'!Print_Area</vt:lpstr>
      <vt:lpstr>'様式第7-8号添付資料1'!Print_Area</vt:lpstr>
      <vt:lpstr>'様式第8-10号'!Print_Area</vt:lpstr>
      <vt:lpstr>'様式第8-11号'!Print_Area</vt:lpstr>
      <vt:lpstr>'様式第8-12号'!Print_Area</vt:lpstr>
      <vt:lpstr>'様式第8-13号'!Print_Area</vt:lpstr>
      <vt:lpstr>'様式第8-14号'!Print_Area</vt:lpstr>
      <vt:lpstr>'様式第8-15号'!Print_Area</vt:lpstr>
      <vt:lpstr>'様式第8-16号'!Print_Area</vt:lpstr>
      <vt:lpstr>'様式第8-16号参考 (JV地元なし)'!Print_Area</vt:lpstr>
      <vt:lpstr>'様式第8-16号参考 (乙型JV(建設甲型JV))'!Print_Area</vt:lpstr>
      <vt:lpstr>'様式第8-16号参考 (乙型JV)'!Print_Area</vt:lpstr>
      <vt:lpstr>'様式第8-16号参考 (甲型JV)'!Print_Area</vt:lpstr>
      <vt:lpstr>'様式第8-17号'!Print_Area</vt:lpstr>
      <vt:lpstr>'様式第8-17号参考 (運営)'!Print_Area</vt:lpstr>
      <vt:lpstr>'様式第8-1号'!Print_Area</vt:lpstr>
      <vt:lpstr>'様式第8-2号'!Print_Area</vt:lpstr>
      <vt:lpstr>'様式第8-3号'!Print_Area</vt:lpstr>
      <vt:lpstr>'様式第8-4号'!Print_Area</vt:lpstr>
      <vt:lpstr>'様式第8-5号'!Print_Area</vt:lpstr>
      <vt:lpstr>'様式第8-6号'!Print_Area</vt:lpstr>
      <vt:lpstr>'様式第8-7号'!Print_Area</vt:lpstr>
      <vt:lpstr>'様式第8-8号'!Print_Area</vt:lpstr>
      <vt:lpstr>'様式第8-9号'!Print_Area</vt:lpstr>
      <vt:lpstr>'様式第1-1号'!Print_Titles</vt:lpstr>
      <vt:lpstr>'様式第1-2号'!Print_Titles</vt:lpstr>
      <vt:lpstr>'様式第1-3号'!Print_Titles</vt:lpstr>
      <vt:lpstr>'様式第4-2号'!Print_Titles</vt:lpstr>
      <vt:lpstr>'様式第8-8号'!Print_Titles</vt:lpstr>
      <vt:lpstr>'様式第8-9号'!Print_Titles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津村　賢志</dc:creator>
  <cp:lastModifiedBy>清水 佳希</cp:lastModifiedBy>
  <cp:lastPrinted>2026-04-26T09:30:06Z</cp:lastPrinted>
  <dcterms:created xsi:type="dcterms:W3CDTF">2021-10-18T12:29:33Z</dcterms:created>
  <dcterms:modified xsi:type="dcterms:W3CDTF">2026-06-19T00:09:32Z</dcterms:modified>
</cp:coreProperties>
</file>